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shxatakazm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<sst xmlns="http://schemas.openxmlformats.org/spreadsheetml/2006/main" count="76" uniqueCount="45">
  <si>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2. Աշխատակազմի հաստիքացուցակը և պաշտոնային դրույքաչափերը</t>
  </si>
  <si>
    <t>Հ/Հ</t>
  </si>
  <si>
    <t>Հաստիքի անվանումը</t>
  </si>
  <si>
    <t>Մամլո քարտուղար</t>
  </si>
  <si>
    <t>Ընդամենը</t>
  </si>
  <si>
    <t>Աշխատակազմի քարտուղար</t>
  </si>
  <si>
    <t>Բաժնի պետ</t>
  </si>
  <si>
    <t>Գլխավոր մասնագետ</t>
  </si>
  <si>
    <t>Առաջատար մասնագետ</t>
  </si>
  <si>
    <t>1-ին կարգի մասնագետ</t>
  </si>
  <si>
    <t>Անցակետի հսկիչ</t>
  </si>
  <si>
    <t>Տնտեսվար</t>
  </si>
  <si>
    <t>Վարորդ</t>
  </si>
  <si>
    <t>Հավաքարար</t>
  </si>
  <si>
    <t xml:space="preserve">ԸՆԴՀԱՆՈՒՐԸ  </t>
  </si>
  <si>
    <t>Աշխատակազմի կառուցվածքային ստորաբաժանումներ`</t>
  </si>
  <si>
    <t>Սպասարկող անձնակազմ`</t>
  </si>
  <si>
    <t>Պահակային ծառայության պետ</t>
  </si>
  <si>
    <t>Առանձնացված ստորաբաժանում` Քաղաքացիական կացության ակտերի գրանցման Կապանի տարածքային ստորաբաժանում</t>
  </si>
  <si>
    <t>Գործավար</t>
  </si>
  <si>
    <t xml:space="preserve">Պահակ   </t>
  </si>
  <si>
    <t>Առաջատար մասնագետ-աուդիտոր</t>
  </si>
  <si>
    <t>Գործավար-օպերատոր</t>
  </si>
  <si>
    <t>Միավորը</t>
  </si>
  <si>
    <t>Դրույքաչափը</t>
  </si>
  <si>
    <t>Կապան քաղաքային համայնքի ավագանու</t>
  </si>
  <si>
    <t>Աշխատավարձի ֆոնդ</t>
  </si>
  <si>
    <t>Ռեֆերենտ</t>
  </si>
  <si>
    <t>1. Ընդհանուր և վարչաիրավական բաժին</t>
  </si>
  <si>
    <t>2.Ֆինանսաբյուջետային բաժին</t>
  </si>
  <si>
    <t>3.Ծրագրերի և արտաքին կապերի բաժին</t>
  </si>
  <si>
    <t>4.Եկամուտների հաշվառման և հավաքագրման բաժին</t>
  </si>
  <si>
    <t xml:space="preserve">5. Քաղաքաշինության բաժին </t>
  </si>
  <si>
    <t>6. Կրթության, մշակույթի և սպորտի բաժին</t>
  </si>
  <si>
    <t>7. Ներքին աուդիտի բաժին</t>
  </si>
  <si>
    <t>Աշխատակազմի քարտուղար՝</t>
  </si>
  <si>
    <t>Ն. Շահնազարյան</t>
  </si>
  <si>
    <t>Հավելված</t>
  </si>
  <si>
    <r>
      <t xml:space="preserve">1. Աշխատակիցների թվաքանակը`  </t>
    </r>
    <r>
      <rPr>
        <b/>
        <i/>
        <sz val="10"/>
        <rFont val="Arial"/>
        <family val="2"/>
      </rPr>
      <t xml:space="preserve"> 70</t>
    </r>
  </si>
  <si>
    <t>2017թ. փետրվարի 15-ի թիվ 9-Ա որոշման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</si>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</sst>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28125" style="2" customWidth="1"/>
    <col min="2" max="2" width="34.57421875" style="1" customWidth="1"/>
    <col min="3" max="3" width="18.8515625" style="2" customWidth="1"/>
    <col min="4" max="4" width="15.8515625" style="2" hidden="1" customWidth="1"/>
    <col min="5" max="5" width="18.8515625" style="2" hidden="1" customWidth="1"/>
    <col min="6" max="7" width="14.28125" style="2" customWidth="1"/>
    <col min="8" max="16384" width="9.140625" style="1" customWidth="1"/>
  </cols>
  <sheetData>
    <row r="1" spans="1:7" s="11" customFormat="1" ht="14.25">
      <c r="A1" s="10"/>
      <c r="C1" s="22" t="s">
        <v>37</v>
      </c>
      <c r="D1" s="22"/>
      <c r="E1" s="22"/>
      <c r="F1" s="22"/>
      <c r="G1" s="22"/>
    </row>
    <row r="2" spans="1:7" s="11" customFormat="1" ht="14.25" customHeight="1">
      <c r="A2" s="10"/>
      <c r="C2" s="22" t="s">
        <v>25</v>
      </c>
      <c r="D2" s="22"/>
      <c r="E2" s="22"/>
      <c r="F2" s="22"/>
      <c r="G2" s="22"/>
    </row>
    <row r="3" spans="1:7" s="11" customFormat="1" ht="14.25" customHeight="1">
      <c r="A3" s="10"/>
      <c r="C3" s="22" t="s">
        <v>39</v>
      </c>
      <c r="D3" s="22"/>
      <c r="E3" s="22"/>
      <c r="F3" s="22"/>
      <c r="G3" s="22"/>
    </row>
    <row r="4" spans="1:7" s="11" customFormat="1" ht="14.25" customHeight="1">
      <c r="A4" s="10"/>
      <c r="C4" s="12"/>
      <c r="D4" s="12"/>
      <c r="E4" s="12"/>
      <c r="F4" s="10"/>
      <c r="G4" s="10"/>
    </row>
    <row r="5" spans="1:7" ht="50.25" customHeight="1">
      <c r="A5" s="23" t="s">
        <v>40</v>
      </c>
      <c r="B5" s="23"/>
      <c r="C5" s="23"/>
      <c r="D5" s="23"/>
      <c r="E5" s="23"/>
      <c r="F5" s="23"/>
      <c r="G5" s="23"/>
    </row>
    <row r="6" spans="1:4" ht="18" customHeight="1">
      <c r="A6" s="15" t="s">
        <v>38</v>
      </c>
      <c r="B6" s="16"/>
      <c r="C6" s="16"/>
      <c r="D6" s="16"/>
    </row>
    <row r="7" spans="1:6" ht="18" customHeight="1">
      <c r="A7" s="16" t="s">
        <v>0</v>
      </c>
      <c r="B7" s="16"/>
      <c r="C7" s="16"/>
      <c r="D7" s="16"/>
      <c r="E7" s="16"/>
      <c r="F7" s="16"/>
    </row>
    <row r="8" ht="9.75" customHeight="1"/>
    <row r="9" spans="1:7" ht="29.25" customHeight="1">
      <c r="A9" s="9" t="s">
        <v>1</v>
      </c>
      <c r="B9" s="9" t="s">
        <v>2</v>
      </c>
      <c r="C9" s="8" t="s">
        <v>23</v>
      </c>
      <c r="D9" s="8" t="s">
        <v>24</v>
      </c>
      <c r="E9" s="4" t="s">
        <v>26</v>
      </c>
      <c r="F9" s="4"/>
      <c r="G9" s="4"/>
    </row>
    <row r="10" spans="1:7" ht="16.5" customHeight="1">
      <c r="A10" s="4">
        <v>1</v>
      </c>
      <c r="B10" s="3" t="s">
        <v>41</v>
      </c>
      <c r="C10" s="4">
        <v>1</v>
      </c>
      <c r="D10" s="4">
        <v>250000</v>
      </c>
      <c r="E10" s="4">
        <f>D10*C10</f>
        <v>250000</v>
      </c>
      <c r="F10" s="4">
        <f>D10*110%</f>
        <v>275000</v>
      </c>
      <c r="G10" s="4">
        <f>F10*C10</f>
        <v>275000</v>
      </c>
    </row>
    <row r="11" spans="1:7" ht="16.5" customHeight="1">
      <c r="A11" s="4">
        <v>2</v>
      </c>
      <c r="B11" s="3" t="s">
        <v>42</v>
      </c>
      <c r="C11" s="4">
        <v>1</v>
      </c>
      <c r="D11" s="4">
        <v>195000</v>
      </c>
      <c r="E11" s="4">
        <f aca="true" t="shared" si="0" ref="E11:E65">D11*C11</f>
        <v>195000</v>
      </c>
      <c r="F11" s="4">
        <f aca="true" t="shared" si="1" ref="F11:F70">D11*110%</f>
        <v>214500.00000000003</v>
      </c>
      <c r="G11" s="4">
        <f aca="true" t="shared" si="2" ref="G11:G16">F11*C11</f>
        <v>214500.00000000003</v>
      </c>
    </row>
    <row r="12" spans="1:7" ht="16.5" customHeight="1">
      <c r="A12" s="4">
        <v>3</v>
      </c>
      <c r="B12" s="3" t="s">
        <v>5</v>
      </c>
      <c r="C12" s="4">
        <v>1</v>
      </c>
      <c r="D12" s="4">
        <v>195000</v>
      </c>
      <c r="E12" s="4">
        <f t="shared" si="0"/>
        <v>195000</v>
      </c>
      <c r="F12" s="4">
        <f t="shared" si="1"/>
        <v>214500.00000000003</v>
      </c>
      <c r="G12" s="4">
        <f t="shared" si="2"/>
        <v>214500.00000000003</v>
      </c>
    </row>
    <row r="13" spans="1:7" ht="16.5" customHeight="1">
      <c r="A13" s="4">
        <v>4</v>
      </c>
      <c r="B13" s="3" t="s">
        <v>43</v>
      </c>
      <c r="C13" s="4">
        <v>1</v>
      </c>
      <c r="D13" s="4">
        <v>140000</v>
      </c>
      <c r="E13" s="4">
        <f t="shared" si="0"/>
        <v>140000</v>
      </c>
      <c r="F13" s="4">
        <f t="shared" si="1"/>
        <v>154000</v>
      </c>
      <c r="G13" s="4">
        <f t="shared" si="2"/>
        <v>154000</v>
      </c>
    </row>
    <row r="14" spans="1:7" ht="16.5" customHeight="1">
      <c r="A14" s="4">
        <v>5</v>
      </c>
      <c r="B14" s="3" t="s">
        <v>44</v>
      </c>
      <c r="C14" s="4">
        <v>1</v>
      </c>
      <c r="D14" s="4">
        <v>160000</v>
      </c>
      <c r="E14" s="4">
        <f t="shared" si="0"/>
        <v>160000</v>
      </c>
      <c r="F14" s="4">
        <f t="shared" si="1"/>
        <v>176000</v>
      </c>
      <c r="G14" s="4">
        <f t="shared" si="2"/>
        <v>176000</v>
      </c>
    </row>
    <row r="15" spans="1:7" ht="16.5" customHeight="1">
      <c r="A15" s="4">
        <v>6</v>
      </c>
      <c r="B15" s="3" t="s">
        <v>3</v>
      </c>
      <c r="C15" s="4">
        <v>1</v>
      </c>
      <c r="D15" s="4">
        <v>130000</v>
      </c>
      <c r="E15" s="4">
        <f t="shared" si="0"/>
        <v>130000</v>
      </c>
      <c r="F15" s="4">
        <f t="shared" si="1"/>
        <v>143000</v>
      </c>
      <c r="G15" s="4">
        <f t="shared" si="2"/>
        <v>143000</v>
      </c>
    </row>
    <row r="16" spans="1:7" ht="16.5" customHeight="1">
      <c r="A16" s="4">
        <v>7</v>
      </c>
      <c r="B16" s="3" t="s">
        <v>27</v>
      </c>
      <c r="C16" s="4">
        <v>1</v>
      </c>
      <c r="D16" s="4">
        <v>130000</v>
      </c>
      <c r="E16" s="4">
        <f t="shared" si="0"/>
        <v>130000</v>
      </c>
      <c r="F16" s="4">
        <f t="shared" si="1"/>
        <v>143000</v>
      </c>
      <c r="G16" s="4">
        <f t="shared" si="2"/>
        <v>143000</v>
      </c>
    </row>
    <row r="17" spans="1:7" ht="16.5" customHeight="1">
      <c r="A17" s="17" t="s">
        <v>4</v>
      </c>
      <c r="B17" s="18"/>
      <c r="C17" s="6">
        <f>SUM(C10:C16)</f>
        <v>7</v>
      </c>
      <c r="D17" s="4"/>
      <c r="E17" s="6">
        <f>SUM(E10:E16)</f>
        <v>1200000</v>
      </c>
      <c r="F17" s="6"/>
      <c r="G17" s="6">
        <f>SUM(G10:G16)</f>
        <v>1320000</v>
      </c>
    </row>
    <row r="18" spans="1:7" ht="26.25" customHeight="1">
      <c r="A18" s="17" t="s">
        <v>15</v>
      </c>
      <c r="B18" s="19"/>
      <c r="C18" s="19"/>
      <c r="D18" s="18"/>
      <c r="E18" s="4"/>
      <c r="F18" s="4"/>
      <c r="G18" s="4"/>
    </row>
    <row r="19" spans="1:7" ht="31.5" customHeight="1">
      <c r="A19" s="17" t="s">
        <v>28</v>
      </c>
      <c r="B19" s="19"/>
      <c r="C19" s="19"/>
      <c r="D19" s="18"/>
      <c r="E19" s="4"/>
      <c r="F19" s="4"/>
      <c r="G19" s="4"/>
    </row>
    <row r="20" spans="1:7" ht="17.25" customHeight="1">
      <c r="A20" s="4">
        <v>1</v>
      </c>
      <c r="B20" s="3" t="s">
        <v>6</v>
      </c>
      <c r="C20" s="4">
        <v>1</v>
      </c>
      <c r="D20" s="4">
        <v>140000</v>
      </c>
      <c r="E20" s="4">
        <f t="shared" si="0"/>
        <v>140000</v>
      </c>
      <c r="F20" s="4">
        <f t="shared" si="1"/>
        <v>154000</v>
      </c>
      <c r="G20" s="4">
        <f>F20*C20</f>
        <v>154000</v>
      </c>
    </row>
    <row r="21" spans="1:7" ht="17.25" customHeight="1">
      <c r="A21" s="4">
        <v>2</v>
      </c>
      <c r="B21" s="3" t="s">
        <v>7</v>
      </c>
      <c r="C21" s="4">
        <v>2</v>
      </c>
      <c r="D21" s="4">
        <v>115000</v>
      </c>
      <c r="E21" s="4">
        <f t="shared" si="0"/>
        <v>230000</v>
      </c>
      <c r="F21" s="4">
        <f t="shared" si="1"/>
        <v>126500.00000000001</v>
      </c>
      <c r="G21" s="4">
        <f>F21*C21</f>
        <v>253000.00000000003</v>
      </c>
    </row>
    <row r="22" spans="1:7" ht="17.25" customHeight="1">
      <c r="A22" s="4">
        <v>3</v>
      </c>
      <c r="B22" s="3" t="s">
        <v>8</v>
      </c>
      <c r="C22" s="4">
        <v>5</v>
      </c>
      <c r="D22" s="4">
        <v>100000</v>
      </c>
      <c r="E22" s="4">
        <f t="shared" si="0"/>
        <v>500000</v>
      </c>
      <c r="F22" s="4">
        <f t="shared" si="1"/>
        <v>110000.00000000001</v>
      </c>
      <c r="G22" s="4">
        <f>F22*C22</f>
        <v>550000.0000000001</v>
      </c>
    </row>
    <row r="23" spans="1:7" ht="17.25" customHeight="1">
      <c r="A23" s="17" t="s">
        <v>4</v>
      </c>
      <c r="B23" s="18"/>
      <c r="C23" s="6">
        <f>SUM(C20:C22)</f>
        <v>8</v>
      </c>
      <c r="D23" s="4"/>
      <c r="E23" s="6">
        <f>SUM(E20:E22)</f>
        <v>870000</v>
      </c>
      <c r="F23" s="6"/>
      <c r="G23" s="6">
        <f>SUM(G20:G22)</f>
        <v>957000.0000000001</v>
      </c>
    </row>
    <row r="24" spans="1:7" ht="19.5" customHeight="1">
      <c r="A24" s="17" t="s">
        <v>29</v>
      </c>
      <c r="B24" s="19"/>
      <c r="C24" s="19"/>
      <c r="D24" s="18"/>
      <c r="E24" s="4"/>
      <c r="F24" s="4"/>
      <c r="G24" s="4"/>
    </row>
    <row r="25" spans="1:7" ht="17.25" customHeight="1">
      <c r="A25" s="4">
        <v>1</v>
      </c>
      <c r="B25" s="3" t="s">
        <v>6</v>
      </c>
      <c r="C25" s="4">
        <v>1</v>
      </c>
      <c r="D25" s="4">
        <v>140000</v>
      </c>
      <c r="E25" s="4">
        <f t="shared" si="0"/>
        <v>140000</v>
      </c>
      <c r="F25" s="4">
        <f t="shared" si="1"/>
        <v>154000</v>
      </c>
      <c r="G25" s="4">
        <f>F25*C25</f>
        <v>154000</v>
      </c>
    </row>
    <row r="26" spans="1:7" ht="17.25" customHeight="1">
      <c r="A26" s="4">
        <v>2</v>
      </c>
      <c r="B26" s="3" t="s">
        <v>7</v>
      </c>
      <c r="C26" s="4">
        <v>2</v>
      </c>
      <c r="D26" s="4">
        <v>115000</v>
      </c>
      <c r="E26" s="4">
        <f t="shared" si="0"/>
        <v>230000</v>
      </c>
      <c r="F26" s="4">
        <f t="shared" si="1"/>
        <v>126500.00000000001</v>
      </c>
      <c r="G26" s="4">
        <f>F26*C26</f>
        <v>253000.00000000003</v>
      </c>
    </row>
    <row r="27" spans="1:7" ht="17.25" customHeight="1">
      <c r="A27" s="4">
        <v>3</v>
      </c>
      <c r="B27" s="3" t="s">
        <v>8</v>
      </c>
      <c r="C27" s="4">
        <v>2</v>
      </c>
      <c r="D27" s="4">
        <v>100000</v>
      </c>
      <c r="E27" s="4">
        <f t="shared" si="0"/>
        <v>200000</v>
      </c>
      <c r="F27" s="4">
        <f t="shared" si="1"/>
        <v>110000.00000000001</v>
      </c>
      <c r="G27" s="4">
        <f>F27*C27</f>
        <v>220000.00000000003</v>
      </c>
    </row>
    <row r="28" spans="1:7" ht="17.25" customHeight="1">
      <c r="A28" s="4">
        <v>4</v>
      </c>
      <c r="B28" s="3" t="s">
        <v>9</v>
      </c>
      <c r="C28" s="4">
        <v>2</v>
      </c>
      <c r="D28" s="4">
        <v>90000</v>
      </c>
      <c r="E28" s="4">
        <f t="shared" si="0"/>
        <v>180000</v>
      </c>
      <c r="F28" s="4">
        <f t="shared" si="1"/>
        <v>99000.00000000001</v>
      </c>
      <c r="G28" s="4">
        <f>F28*C28</f>
        <v>198000.00000000003</v>
      </c>
    </row>
    <row r="29" spans="1:7" ht="31.5" customHeight="1">
      <c r="A29" s="17" t="s">
        <v>4</v>
      </c>
      <c r="B29" s="18"/>
      <c r="C29" s="6">
        <f>SUM(C25:C28)</f>
        <v>7</v>
      </c>
      <c r="D29" s="4"/>
      <c r="E29" s="6">
        <f>SUM(E25:E28)</f>
        <v>750000</v>
      </c>
      <c r="F29" s="6"/>
      <c r="G29" s="6">
        <f>SUM(G25:G28)</f>
        <v>825000</v>
      </c>
    </row>
    <row r="30" spans="1:7" ht="21" customHeight="1">
      <c r="A30" s="17" t="s">
        <v>30</v>
      </c>
      <c r="B30" s="19"/>
      <c r="C30" s="19"/>
      <c r="D30" s="18"/>
      <c r="E30" s="4"/>
      <c r="F30" s="4"/>
      <c r="G30" s="4"/>
    </row>
    <row r="31" spans="1:7" ht="21" customHeight="1">
      <c r="A31" s="4">
        <v>1</v>
      </c>
      <c r="B31" s="3" t="s">
        <v>6</v>
      </c>
      <c r="C31" s="4">
        <v>1</v>
      </c>
      <c r="D31" s="4">
        <v>140000</v>
      </c>
      <c r="E31" s="4">
        <f t="shared" si="0"/>
        <v>140000</v>
      </c>
      <c r="F31" s="4">
        <f t="shared" si="1"/>
        <v>154000</v>
      </c>
      <c r="G31" s="4">
        <f>F31*C31</f>
        <v>154000</v>
      </c>
    </row>
    <row r="32" spans="1:7" ht="28.5" customHeight="1">
      <c r="A32" s="4">
        <v>2</v>
      </c>
      <c r="B32" s="3" t="s">
        <v>7</v>
      </c>
      <c r="C32" s="4">
        <v>1</v>
      </c>
      <c r="D32" s="4">
        <v>115000</v>
      </c>
      <c r="E32" s="4">
        <f t="shared" si="0"/>
        <v>115000</v>
      </c>
      <c r="F32" s="4">
        <f t="shared" si="1"/>
        <v>126500.00000000001</v>
      </c>
      <c r="G32" s="4">
        <f>F32*C32</f>
        <v>126500.00000000001</v>
      </c>
    </row>
    <row r="33" spans="1:7" ht="17.25" customHeight="1">
      <c r="A33" s="4">
        <v>3</v>
      </c>
      <c r="B33" s="3" t="s">
        <v>8</v>
      </c>
      <c r="C33" s="4">
        <v>1</v>
      </c>
      <c r="D33" s="4">
        <v>100000</v>
      </c>
      <c r="E33" s="4">
        <f t="shared" si="0"/>
        <v>100000</v>
      </c>
      <c r="F33" s="4">
        <f t="shared" si="1"/>
        <v>110000.00000000001</v>
      </c>
      <c r="G33" s="4">
        <f>F33*C33</f>
        <v>110000.00000000001</v>
      </c>
    </row>
    <row r="34" spans="1:7" ht="29.25" customHeight="1">
      <c r="A34" s="4">
        <v>4</v>
      </c>
      <c r="B34" s="3" t="s">
        <v>9</v>
      </c>
      <c r="C34" s="4">
        <v>2</v>
      </c>
      <c r="D34" s="4">
        <v>90000</v>
      </c>
      <c r="E34" s="4">
        <f t="shared" si="0"/>
        <v>180000</v>
      </c>
      <c r="F34" s="4">
        <f t="shared" si="1"/>
        <v>99000.00000000001</v>
      </c>
      <c r="G34" s="4">
        <f>F34*C34</f>
        <v>198000.00000000003</v>
      </c>
    </row>
    <row r="35" spans="1:7" ht="27.75" customHeight="1">
      <c r="A35" s="17" t="s">
        <v>4</v>
      </c>
      <c r="B35" s="18"/>
      <c r="C35" s="6">
        <f>SUM(C31:C34)</f>
        <v>5</v>
      </c>
      <c r="D35" s="4"/>
      <c r="E35" s="6">
        <f>SUM(E31:E34)</f>
        <v>535000</v>
      </c>
      <c r="F35" s="6"/>
      <c r="G35" s="6">
        <f>SUM(G31:G34)</f>
        <v>588500</v>
      </c>
    </row>
    <row r="36" spans="1:7" ht="28.5" customHeight="1">
      <c r="A36" s="17" t="s">
        <v>31</v>
      </c>
      <c r="B36" s="19"/>
      <c r="C36" s="19"/>
      <c r="D36" s="18"/>
      <c r="E36" s="4"/>
      <c r="F36" s="4"/>
      <c r="G36" s="4"/>
    </row>
    <row r="37" spans="1:7" ht="17.25" customHeight="1">
      <c r="A37" s="4">
        <v>1</v>
      </c>
      <c r="B37" s="3" t="s">
        <v>6</v>
      </c>
      <c r="C37" s="4">
        <v>1</v>
      </c>
      <c r="D37" s="4">
        <v>140000</v>
      </c>
      <c r="E37" s="4">
        <f t="shared" si="0"/>
        <v>140000</v>
      </c>
      <c r="F37" s="4">
        <f t="shared" si="1"/>
        <v>154000</v>
      </c>
      <c r="G37" s="4">
        <f>F37*C37</f>
        <v>154000</v>
      </c>
    </row>
    <row r="38" spans="1:7" ht="26.25" customHeight="1">
      <c r="A38" s="4">
        <v>2</v>
      </c>
      <c r="B38" s="3" t="s">
        <v>7</v>
      </c>
      <c r="C38" s="4">
        <v>4</v>
      </c>
      <c r="D38" s="4">
        <v>115000</v>
      </c>
      <c r="E38" s="4">
        <f t="shared" si="0"/>
        <v>460000</v>
      </c>
      <c r="F38" s="4">
        <f t="shared" si="1"/>
        <v>126500.00000000001</v>
      </c>
      <c r="G38" s="4">
        <f>F38*C38</f>
        <v>506000.00000000006</v>
      </c>
    </row>
    <row r="39" spans="1:7" ht="17.25" customHeight="1">
      <c r="A39" s="4">
        <v>3</v>
      </c>
      <c r="B39" s="3" t="s">
        <v>8</v>
      </c>
      <c r="C39" s="4">
        <v>2</v>
      </c>
      <c r="D39" s="4">
        <v>100000</v>
      </c>
      <c r="E39" s="4">
        <f t="shared" si="0"/>
        <v>200000</v>
      </c>
      <c r="F39" s="4">
        <f t="shared" si="1"/>
        <v>110000.00000000001</v>
      </c>
      <c r="G39" s="4">
        <f>F39*C39</f>
        <v>220000.00000000003</v>
      </c>
    </row>
    <row r="40" spans="1:7" ht="17.25" customHeight="1">
      <c r="A40" s="4">
        <v>4</v>
      </c>
      <c r="B40" s="3" t="s">
        <v>9</v>
      </c>
      <c r="C40" s="4">
        <v>1</v>
      </c>
      <c r="D40" s="4">
        <v>90000</v>
      </c>
      <c r="E40" s="4">
        <f t="shared" si="0"/>
        <v>90000</v>
      </c>
      <c r="F40" s="4">
        <f t="shared" si="1"/>
        <v>99000.00000000001</v>
      </c>
      <c r="G40" s="4">
        <f>F40*C40</f>
        <v>99000.00000000001</v>
      </c>
    </row>
    <row r="41" spans="1:7" ht="17.25" customHeight="1">
      <c r="A41" s="17" t="s">
        <v>4</v>
      </c>
      <c r="B41" s="18"/>
      <c r="C41" s="6">
        <f>SUM(C37:C40)</f>
        <v>8</v>
      </c>
      <c r="D41" s="4"/>
      <c r="E41" s="6">
        <f>SUM(E37:E40)</f>
        <v>890000</v>
      </c>
      <c r="F41" s="6"/>
      <c r="G41" s="6">
        <f>SUM(G37:G40)</f>
        <v>979000</v>
      </c>
    </row>
    <row r="42" spans="1:7" ht="19.5" customHeight="1">
      <c r="A42" s="17" t="s">
        <v>32</v>
      </c>
      <c r="B42" s="19"/>
      <c r="C42" s="19"/>
      <c r="D42" s="18"/>
      <c r="E42" s="4"/>
      <c r="F42" s="4"/>
      <c r="G42" s="4"/>
    </row>
    <row r="43" spans="1:7" ht="17.25" customHeight="1">
      <c r="A43" s="4">
        <v>1</v>
      </c>
      <c r="B43" s="3" t="s">
        <v>6</v>
      </c>
      <c r="C43" s="4">
        <v>1</v>
      </c>
      <c r="D43" s="4">
        <v>140000</v>
      </c>
      <c r="E43" s="4">
        <f t="shared" si="0"/>
        <v>140000</v>
      </c>
      <c r="F43" s="4">
        <f t="shared" si="1"/>
        <v>154000</v>
      </c>
      <c r="G43" s="4">
        <f>F43*C43</f>
        <v>154000</v>
      </c>
    </row>
    <row r="44" spans="1:7" ht="17.25" customHeight="1">
      <c r="A44" s="4">
        <v>2</v>
      </c>
      <c r="B44" s="3" t="s">
        <v>7</v>
      </c>
      <c r="C44" s="4">
        <v>3</v>
      </c>
      <c r="D44" s="4">
        <v>115000</v>
      </c>
      <c r="E44" s="4">
        <f t="shared" si="0"/>
        <v>345000</v>
      </c>
      <c r="F44" s="4">
        <f t="shared" si="1"/>
        <v>126500.00000000001</v>
      </c>
      <c r="G44" s="4">
        <f>F44*C44</f>
        <v>379500.00000000006</v>
      </c>
    </row>
    <row r="45" spans="1:7" ht="17.25" customHeight="1">
      <c r="A45" s="4">
        <v>3</v>
      </c>
      <c r="B45" s="3" t="s">
        <v>8</v>
      </c>
      <c r="C45" s="4">
        <v>4</v>
      </c>
      <c r="D45" s="4">
        <v>100000</v>
      </c>
      <c r="E45" s="4">
        <f t="shared" si="0"/>
        <v>400000</v>
      </c>
      <c r="F45" s="4">
        <f t="shared" si="1"/>
        <v>110000.00000000001</v>
      </c>
      <c r="G45" s="4">
        <f>F45*C45</f>
        <v>440000.00000000006</v>
      </c>
    </row>
    <row r="46" spans="1:7" ht="17.25" customHeight="1">
      <c r="A46" s="4">
        <v>4</v>
      </c>
      <c r="B46" s="3" t="s">
        <v>9</v>
      </c>
      <c r="C46" s="4">
        <v>2</v>
      </c>
      <c r="D46" s="4">
        <v>90000</v>
      </c>
      <c r="E46" s="4">
        <f t="shared" si="0"/>
        <v>180000</v>
      </c>
      <c r="F46" s="4">
        <f t="shared" si="1"/>
        <v>99000.00000000001</v>
      </c>
      <c r="G46" s="4">
        <f>F46*C46</f>
        <v>198000.00000000003</v>
      </c>
    </row>
    <row r="47" spans="1:7" ht="17.25" customHeight="1">
      <c r="A47" s="17" t="s">
        <v>4</v>
      </c>
      <c r="B47" s="18"/>
      <c r="C47" s="6">
        <f>SUM(C43:C46)</f>
        <v>10</v>
      </c>
      <c r="D47" s="4"/>
      <c r="E47" s="6">
        <f>SUM(E43:E46)</f>
        <v>1065000</v>
      </c>
      <c r="F47" s="6"/>
      <c r="G47" s="6">
        <f>SUM(G43:G46)</f>
        <v>1171500</v>
      </c>
    </row>
    <row r="48" spans="1:7" ht="20.25" customHeight="1">
      <c r="A48" s="17" t="s">
        <v>33</v>
      </c>
      <c r="B48" s="19"/>
      <c r="C48" s="19"/>
      <c r="D48" s="18"/>
      <c r="E48" s="4"/>
      <c r="F48" s="4"/>
      <c r="G48" s="4"/>
    </row>
    <row r="49" spans="1:7" ht="17.25" customHeight="1">
      <c r="A49" s="4">
        <v>1</v>
      </c>
      <c r="B49" s="3" t="s">
        <v>6</v>
      </c>
      <c r="C49" s="4">
        <v>1</v>
      </c>
      <c r="D49" s="4">
        <v>140000</v>
      </c>
      <c r="E49" s="4">
        <f t="shared" si="0"/>
        <v>140000</v>
      </c>
      <c r="F49" s="4">
        <f t="shared" si="1"/>
        <v>154000</v>
      </c>
      <c r="G49" s="4">
        <f>F49*C49</f>
        <v>154000</v>
      </c>
    </row>
    <row r="50" spans="1:7" ht="17.25" customHeight="1">
      <c r="A50" s="4">
        <v>2</v>
      </c>
      <c r="B50" s="3" t="s">
        <v>7</v>
      </c>
      <c r="C50" s="4">
        <v>2</v>
      </c>
      <c r="D50" s="4">
        <v>115000</v>
      </c>
      <c r="E50" s="4">
        <f t="shared" si="0"/>
        <v>230000</v>
      </c>
      <c r="F50" s="4">
        <f t="shared" si="1"/>
        <v>126500.00000000001</v>
      </c>
      <c r="G50" s="4">
        <f>F50*C50</f>
        <v>253000.00000000003</v>
      </c>
    </row>
    <row r="51" spans="1:7" ht="17.25" customHeight="1">
      <c r="A51" s="4">
        <v>3</v>
      </c>
      <c r="B51" s="3" t="s">
        <v>8</v>
      </c>
      <c r="C51" s="4">
        <v>2</v>
      </c>
      <c r="D51" s="4">
        <v>100000</v>
      </c>
      <c r="E51" s="4">
        <f t="shared" si="0"/>
        <v>200000</v>
      </c>
      <c r="F51" s="4">
        <f t="shared" si="1"/>
        <v>110000.00000000001</v>
      </c>
      <c r="G51" s="4">
        <f>F51*C51</f>
        <v>220000.00000000003</v>
      </c>
    </row>
    <row r="52" spans="1:7" ht="17.25" customHeight="1">
      <c r="A52" s="17" t="s">
        <v>4</v>
      </c>
      <c r="B52" s="18"/>
      <c r="C52" s="6">
        <f>SUM(C49:C51)</f>
        <v>5</v>
      </c>
      <c r="D52" s="4"/>
      <c r="E52" s="6">
        <f>SUM(E49:E51)</f>
        <v>570000</v>
      </c>
      <c r="F52" s="6"/>
      <c r="G52" s="6">
        <f>SUM(G49:G51)</f>
        <v>627000</v>
      </c>
    </row>
    <row r="53" spans="1:7" ht="19.5" customHeight="1">
      <c r="A53" s="17" t="s">
        <v>34</v>
      </c>
      <c r="B53" s="19"/>
      <c r="C53" s="19"/>
      <c r="D53" s="18"/>
      <c r="E53" s="4"/>
      <c r="F53" s="4"/>
      <c r="G53" s="4"/>
    </row>
    <row r="54" spans="1:7" ht="17.25" customHeight="1">
      <c r="A54" s="4">
        <v>1</v>
      </c>
      <c r="B54" s="3" t="s">
        <v>6</v>
      </c>
      <c r="C54" s="4">
        <v>1</v>
      </c>
      <c r="D54" s="4">
        <v>140000</v>
      </c>
      <c r="E54" s="4">
        <f t="shared" si="0"/>
        <v>140000</v>
      </c>
      <c r="F54" s="4">
        <f t="shared" si="1"/>
        <v>154000</v>
      </c>
      <c r="G54" s="4">
        <f>F54*C54</f>
        <v>154000</v>
      </c>
    </row>
    <row r="55" spans="1:7" ht="17.25" customHeight="1">
      <c r="A55" s="4">
        <v>2</v>
      </c>
      <c r="B55" s="3" t="s">
        <v>21</v>
      </c>
      <c r="C55" s="4">
        <v>1</v>
      </c>
      <c r="D55" s="4">
        <v>100000</v>
      </c>
      <c r="E55" s="4">
        <f t="shared" si="0"/>
        <v>100000</v>
      </c>
      <c r="F55" s="4">
        <f t="shared" si="1"/>
        <v>110000.00000000001</v>
      </c>
      <c r="G55" s="4">
        <f>F55*C55</f>
        <v>110000.00000000001</v>
      </c>
    </row>
    <row r="56" spans="1:7" ht="17.25" customHeight="1">
      <c r="A56" s="17" t="s">
        <v>4</v>
      </c>
      <c r="B56" s="18"/>
      <c r="C56" s="6">
        <f>SUM(C54:C55)</f>
        <v>2</v>
      </c>
      <c r="D56" s="4"/>
      <c r="E56" s="6">
        <f>SUM(E54:E55)</f>
        <v>240000</v>
      </c>
      <c r="F56" s="6"/>
      <c r="G56" s="6">
        <f>SUM(G54:G55)</f>
        <v>264000</v>
      </c>
    </row>
    <row r="57" spans="1:7" ht="26.25" customHeight="1">
      <c r="A57" s="17" t="s">
        <v>18</v>
      </c>
      <c r="B57" s="19"/>
      <c r="C57" s="19"/>
      <c r="D57" s="18"/>
      <c r="E57" s="4"/>
      <c r="F57" s="4"/>
      <c r="G57" s="4"/>
    </row>
    <row r="58" spans="1:7" ht="17.25" customHeight="1">
      <c r="A58" s="4">
        <v>1</v>
      </c>
      <c r="B58" s="3" t="s">
        <v>6</v>
      </c>
      <c r="C58" s="4">
        <v>1</v>
      </c>
      <c r="D58" s="4">
        <v>256000</v>
      </c>
      <c r="E58" s="4">
        <f t="shared" si="0"/>
        <v>256000</v>
      </c>
      <c r="F58" s="4">
        <v>256000</v>
      </c>
      <c r="G58" s="4">
        <f>F58*C58</f>
        <v>256000</v>
      </c>
    </row>
    <row r="59" spans="1:7" ht="17.25" customHeight="1">
      <c r="A59" s="4">
        <v>2</v>
      </c>
      <c r="B59" s="3" t="s">
        <v>9</v>
      </c>
      <c r="C59" s="4">
        <v>2</v>
      </c>
      <c r="D59" s="4">
        <v>129000</v>
      </c>
      <c r="E59" s="4">
        <f t="shared" si="0"/>
        <v>258000</v>
      </c>
      <c r="F59" s="4">
        <v>129000</v>
      </c>
      <c r="G59" s="4">
        <f>F59*C59</f>
        <v>258000</v>
      </c>
    </row>
    <row r="60" spans="1:7" ht="17.25" customHeight="1">
      <c r="A60" s="17" t="s">
        <v>4</v>
      </c>
      <c r="B60" s="18"/>
      <c r="C60" s="6">
        <v>3</v>
      </c>
      <c r="D60" s="4"/>
      <c r="E60" s="6">
        <f>SUM(E58:E59)</f>
        <v>514000</v>
      </c>
      <c r="F60" s="6"/>
      <c r="G60" s="6">
        <f>SUM(G58:G59)</f>
        <v>514000</v>
      </c>
    </row>
    <row r="61" spans="1:7" ht="17.25" customHeight="1">
      <c r="A61" s="13" t="s">
        <v>4</v>
      </c>
      <c r="B61" s="14"/>
      <c r="C61" s="5">
        <f>C60+C56+C52+C47+C41+C35+C29+C23+C17</f>
        <v>55</v>
      </c>
      <c r="D61" s="5"/>
      <c r="E61" s="6">
        <f>E60+E56+E52+E47+E41+E35+E29+E23+E17</f>
        <v>6634000</v>
      </c>
      <c r="F61" s="6"/>
      <c r="G61" s="6">
        <f>G60+G56+G52+G47+G41+G35+G29+G23+G17</f>
        <v>7246000</v>
      </c>
    </row>
    <row r="62" spans="1:7" ht="17.25" customHeight="1">
      <c r="A62" s="17" t="s">
        <v>16</v>
      </c>
      <c r="B62" s="19"/>
      <c r="C62" s="19"/>
      <c r="D62" s="18"/>
      <c r="E62" s="4"/>
      <c r="F62" s="4"/>
      <c r="G62" s="4"/>
    </row>
    <row r="63" spans="1:7" ht="17.25" customHeight="1">
      <c r="A63" s="4">
        <v>1</v>
      </c>
      <c r="B63" s="3" t="s">
        <v>11</v>
      </c>
      <c r="C63" s="4">
        <v>1</v>
      </c>
      <c r="D63" s="4">
        <v>105000</v>
      </c>
      <c r="E63" s="4">
        <f t="shared" si="0"/>
        <v>105000</v>
      </c>
      <c r="F63" s="4">
        <f t="shared" si="1"/>
        <v>115500.00000000001</v>
      </c>
      <c r="G63" s="4">
        <f>F63*C63</f>
        <v>115500.00000000001</v>
      </c>
    </row>
    <row r="64" spans="1:7" ht="17.25" customHeight="1">
      <c r="A64" s="4">
        <v>2</v>
      </c>
      <c r="B64" s="3" t="s">
        <v>19</v>
      </c>
      <c r="C64" s="4">
        <v>1</v>
      </c>
      <c r="D64" s="4">
        <v>80000</v>
      </c>
      <c r="E64" s="4">
        <f t="shared" si="0"/>
        <v>80000</v>
      </c>
      <c r="F64" s="4">
        <f t="shared" si="1"/>
        <v>88000</v>
      </c>
      <c r="G64" s="4">
        <f aca="true" t="shared" si="3" ref="G64:G70">F64*C64</f>
        <v>88000</v>
      </c>
    </row>
    <row r="65" spans="1:7" ht="17.25" customHeight="1">
      <c r="A65" s="4">
        <v>3</v>
      </c>
      <c r="B65" s="3" t="s">
        <v>22</v>
      </c>
      <c r="C65" s="4">
        <v>1</v>
      </c>
      <c r="D65" s="4">
        <v>80000</v>
      </c>
      <c r="E65" s="4">
        <f t="shared" si="0"/>
        <v>80000</v>
      </c>
      <c r="F65" s="4">
        <f t="shared" si="1"/>
        <v>88000</v>
      </c>
      <c r="G65" s="4">
        <f t="shared" si="3"/>
        <v>88000</v>
      </c>
    </row>
    <row r="66" spans="1:7" ht="17.25" customHeight="1">
      <c r="A66" s="4">
        <v>4</v>
      </c>
      <c r="B66" s="3" t="s">
        <v>10</v>
      </c>
      <c r="C66" s="4">
        <v>1</v>
      </c>
      <c r="D66" s="4">
        <v>71000</v>
      </c>
      <c r="E66" s="4">
        <f>D66*C66</f>
        <v>71000</v>
      </c>
      <c r="F66" s="4">
        <f t="shared" si="1"/>
        <v>78100</v>
      </c>
      <c r="G66" s="4">
        <f t="shared" si="3"/>
        <v>78100</v>
      </c>
    </row>
    <row r="67" spans="1:7" ht="17.25" customHeight="1">
      <c r="A67" s="4">
        <v>5</v>
      </c>
      <c r="B67" s="3" t="s">
        <v>12</v>
      </c>
      <c r="C67" s="4">
        <v>2</v>
      </c>
      <c r="D67" s="4">
        <v>105000</v>
      </c>
      <c r="E67" s="4">
        <f>D67*C67</f>
        <v>210000</v>
      </c>
      <c r="F67" s="4">
        <f t="shared" si="1"/>
        <v>115500.00000000001</v>
      </c>
      <c r="G67" s="4">
        <f t="shared" si="3"/>
        <v>231000.00000000003</v>
      </c>
    </row>
    <row r="68" spans="1:7" ht="17.25" customHeight="1">
      <c r="A68" s="4">
        <v>6</v>
      </c>
      <c r="B68" s="3" t="s">
        <v>13</v>
      </c>
      <c r="C68" s="4">
        <v>3</v>
      </c>
      <c r="D68" s="4">
        <v>66200</v>
      </c>
      <c r="E68" s="4">
        <f>D68*C68</f>
        <v>198600</v>
      </c>
      <c r="F68" s="4">
        <f t="shared" si="1"/>
        <v>72820</v>
      </c>
      <c r="G68" s="4">
        <f t="shared" si="3"/>
        <v>218460</v>
      </c>
    </row>
    <row r="69" spans="1:7" ht="17.25" customHeight="1">
      <c r="A69" s="4">
        <v>7</v>
      </c>
      <c r="B69" s="3" t="s">
        <v>17</v>
      </c>
      <c r="C69" s="4">
        <v>1</v>
      </c>
      <c r="D69" s="4">
        <v>115000</v>
      </c>
      <c r="E69" s="4">
        <f>D69*C69</f>
        <v>115000</v>
      </c>
      <c r="F69" s="4">
        <f t="shared" si="1"/>
        <v>126500.00000000001</v>
      </c>
      <c r="G69" s="4">
        <f t="shared" si="3"/>
        <v>126500.00000000001</v>
      </c>
    </row>
    <row r="70" spans="1:7" ht="17.25" customHeight="1">
      <c r="A70" s="4">
        <v>8</v>
      </c>
      <c r="B70" s="7" t="s">
        <v>20</v>
      </c>
      <c r="C70" s="4">
        <v>5</v>
      </c>
      <c r="D70" s="4">
        <v>66200</v>
      </c>
      <c r="E70" s="4">
        <f>D70*C70</f>
        <v>331000</v>
      </c>
      <c r="F70" s="4">
        <f t="shared" si="1"/>
        <v>72820</v>
      </c>
      <c r="G70" s="4">
        <f t="shared" si="3"/>
        <v>364100</v>
      </c>
    </row>
    <row r="71" spans="1:7" ht="17.25" customHeight="1">
      <c r="A71" s="17" t="s">
        <v>4</v>
      </c>
      <c r="B71" s="18"/>
      <c r="C71" s="6">
        <f>SUM(C63:C70)</f>
        <v>15</v>
      </c>
      <c r="D71" s="4"/>
      <c r="E71" s="6">
        <f>SUM(E63:E70)</f>
        <v>1190600</v>
      </c>
      <c r="F71" s="6"/>
      <c r="G71" s="6">
        <f>SUM(G63:G70)</f>
        <v>1309660</v>
      </c>
    </row>
    <row r="72" spans="1:7" ht="21" customHeight="1">
      <c r="A72" s="13" t="s">
        <v>14</v>
      </c>
      <c r="B72" s="14"/>
      <c r="C72" s="5">
        <f>C61+C71</f>
        <v>70</v>
      </c>
      <c r="D72" s="5"/>
      <c r="E72" s="6">
        <f>E71+E60+E56+E52+E47+E41+E35+E29+E23+E17</f>
        <v>7824600</v>
      </c>
      <c r="F72" s="6"/>
      <c r="G72" s="6">
        <f>G71+G60+G56+G52+G47+G41+G35+G29+G23+G17</f>
        <v>8555660</v>
      </c>
    </row>
    <row r="77" spans="1:6" ht="24" customHeight="1">
      <c r="A77" s="20" t="s">
        <v>35</v>
      </c>
      <c r="B77" s="20"/>
      <c r="C77" s="21" t="s">
        <v>36</v>
      </c>
      <c r="D77" s="21"/>
      <c r="E77" s="21"/>
      <c r="F77" s="21"/>
    </row>
  </sheetData>
  <sheetProtection/>
  <mergeCells count="30">
    <mergeCell ref="A77:B77"/>
    <mergeCell ref="C77:F77"/>
    <mergeCell ref="C1:G1"/>
    <mergeCell ref="C2:G2"/>
    <mergeCell ref="C3:G3"/>
    <mergeCell ref="A5:G5"/>
    <mergeCell ref="A7:F7"/>
    <mergeCell ref="A42:D42"/>
    <mergeCell ref="A18:D18"/>
    <mergeCell ref="A35:B35"/>
    <mergeCell ref="A52:B52"/>
    <mergeCell ref="A29:B29"/>
    <mergeCell ref="A48:D48"/>
    <mergeCell ref="A30:D30"/>
    <mergeCell ref="A62:D62"/>
    <mergeCell ref="A36:D36"/>
    <mergeCell ref="A61:B61"/>
    <mergeCell ref="A60:B60"/>
    <mergeCell ref="A53:D53"/>
    <mergeCell ref="A47:B47"/>
    <mergeCell ref="A72:B72"/>
    <mergeCell ref="A6:D6"/>
    <mergeCell ref="A17:B17"/>
    <mergeCell ref="A71:B71"/>
    <mergeCell ref="A19:D19"/>
    <mergeCell ref="A24:D24"/>
    <mergeCell ref="A41:B41"/>
    <mergeCell ref="A57:D57"/>
    <mergeCell ref="A56:B56"/>
    <mergeCell ref="A23:B23"/>
  </mergeCells>
  <printOptions/>
  <pageMargins left="0.73" right="0.11" top="0.17" bottom="0.19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2017-02-20T08:32:34Z</cp:lastPrinted>
  <dcterms:created xsi:type="dcterms:W3CDTF">1996-10-14T23:33:28Z</dcterms:created>
  <dcterms:modified xsi:type="dcterms:W3CDTF">2017-02-20T08:32:37Z</dcterms:modified>
  <cp:category/>
  <cp:version/>
  <cp:contentType/>
  <cp:contentStatus/>
</cp:coreProperties>
</file>