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Havelvats_3 (2)" sheetId="2" r:id="rId1"/>
  </sheets>
  <calcPr calcId="152511" refMode="R1C1"/>
</workbook>
</file>

<file path=xl/calcChain.xml><?xml version="1.0" encoding="utf-8"?>
<calcChain xmlns="http://schemas.openxmlformats.org/spreadsheetml/2006/main">
  <c r="C110" i="2" l="1"/>
  <c r="E109" i="2"/>
  <c r="E110" i="2" s="1"/>
  <c r="E108" i="2"/>
  <c r="E107" i="2"/>
  <c r="E106" i="2"/>
  <c r="E105" i="2"/>
  <c r="E104" i="2"/>
  <c r="E103" i="2"/>
  <c r="E102" i="2"/>
  <c r="E101" i="2"/>
  <c r="C98" i="2"/>
  <c r="C99" i="2" s="1"/>
  <c r="C111" i="2" s="1"/>
  <c r="E97" i="2"/>
  <c r="E98" i="2" s="1"/>
  <c r="E96" i="2"/>
  <c r="C94" i="2"/>
  <c r="E93" i="2"/>
  <c r="E94" i="2" s="1"/>
  <c r="E92" i="2"/>
  <c r="C90" i="2"/>
  <c r="E89" i="2"/>
  <c r="E90" i="2" s="1"/>
  <c r="E88" i="2"/>
  <c r="E87" i="2"/>
  <c r="C85" i="2"/>
  <c r="E84" i="2"/>
  <c r="E83" i="2"/>
  <c r="E82" i="2"/>
  <c r="E85" i="2" s="1"/>
  <c r="C80" i="2"/>
  <c r="E79" i="2"/>
  <c r="E78" i="2"/>
  <c r="E76" i="2"/>
  <c r="E80" i="2" s="1"/>
  <c r="C74" i="2"/>
  <c r="E73" i="2"/>
  <c r="E74" i="2" s="1"/>
  <c r="E72" i="2"/>
  <c r="E71" i="2"/>
  <c r="C69" i="2"/>
  <c r="E68" i="2"/>
  <c r="E69" i="2" s="1"/>
  <c r="E67" i="2"/>
  <c r="E66" i="2"/>
  <c r="C64" i="2"/>
  <c r="E63" i="2"/>
  <c r="E62" i="2"/>
  <c r="E61" i="2"/>
  <c r="E64" i="2" s="1"/>
  <c r="C59" i="2"/>
  <c r="E58" i="2"/>
  <c r="E57" i="2"/>
  <c r="E56" i="2"/>
  <c r="E59" i="2" s="1"/>
  <c r="E55" i="2"/>
  <c r="C53" i="2"/>
  <c r="E52" i="2"/>
  <c r="E53" i="2" s="1"/>
  <c r="E51" i="2"/>
  <c r="E50" i="2"/>
  <c r="E49" i="2"/>
  <c r="C47" i="2"/>
  <c r="E46" i="2"/>
  <c r="E45" i="2"/>
  <c r="E44" i="2"/>
  <c r="E47" i="2" s="1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99" i="2" l="1"/>
  <c r="E111" i="2" s="1"/>
</calcChain>
</file>

<file path=xl/sharedStrings.xml><?xml version="1.0" encoding="utf-8"?>
<sst xmlns="http://schemas.openxmlformats.org/spreadsheetml/2006/main" count="118" uniqueCount="86">
  <si>
    <t>Հ/Հ</t>
  </si>
  <si>
    <t>Հաստիքի անվանումը</t>
  </si>
  <si>
    <t>Միավորը</t>
  </si>
  <si>
    <t>Գումարը</t>
  </si>
  <si>
    <t>Դրույքաչափը</t>
  </si>
  <si>
    <t>Կապան համայնքի ավագանու</t>
  </si>
  <si>
    <t>Կապանի համայնքապետարանի աշխատակազմի աշխատակիցների թվաքանակը, հաստիքացուցակը և պաշտոնային դրույքաչափերը</t>
  </si>
  <si>
    <t>Համայնքի ղեկավար</t>
  </si>
  <si>
    <t>Համայնքի ղեկավարի տեղակալ</t>
  </si>
  <si>
    <t>Համայնքի ղեկավարի խորհրդական</t>
  </si>
  <si>
    <t>Մամուլի քարտուղար</t>
  </si>
  <si>
    <t>Ընդամենը</t>
  </si>
  <si>
    <t>Աշխատակազմի քարտուղար</t>
  </si>
  <si>
    <t>Աշխատակազմի գլխավոր մասնագետ</t>
  </si>
  <si>
    <t>Բաժնի պետ</t>
  </si>
  <si>
    <t>Գլխավոր մասնագետ</t>
  </si>
  <si>
    <t>Առաջատար մասնագետ</t>
  </si>
  <si>
    <t>Ֆինանսական բաժին</t>
  </si>
  <si>
    <t>Տնտեսական զարգացման և արտաքին կապերի բաժին</t>
  </si>
  <si>
    <t>Եկամուտների գանձման, առևտրի և սպասարկման բաժին</t>
  </si>
  <si>
    <t>Քաղաքաշինության և կոմունալ տնտեսության բաժին</t>
  </si>
  <si>
    <t>Գյուղատնտեսության և հողօգտագործման բաժին</t>
  </si>
  <si>
    <t>Կրթության, մշակույթի և սպորտի բաժին</t>
  </si>
  <si>
    <t xml:space="preserve">ԸՆԴՀԱՆՈՒՐԸ </t>
  </si>
  <si>
    <t>Սպասարկող անձնակազմ</t>
  </si>
  <si>
    <t>Գործավար</t>
  </si>
  <si>
    <t>Անցակետի հսկիչ</t>
  </si>
  <si>
    <t>Վարորդ</t>
  </si>
  <si>
    <t>Հավաքարար</t>
  </si>
  <si>
    <t>Անվտանգության պատասխանատու</t>
  </si>
  <si>
    <t>Պահակ</t>
  </si>
  <si>
    <t>Համայնքի ղեկավարի օգնական</t>
  </si>
  <si>
    <t>Աշխատակազմի քարտուղար՝</t>
  </si>
  <si>
    <t>Նելլի Շահանզարյան</t>
  </si>
  <si>
    <t>Ներքին աուդիտի բաժին</t>
  </si>
  <si>
    <t>Գլխավոր մասնագետ-անձնակազմի կառավարման գծով</t>
  </si>
  <si>
    <t>Քարտուղարության բաժին</t>
  </si>
  <si>
    <t>Առանձնացված ստորաբաժանում՝ Քաղաքացիական կացության ակտերի գրանցման Կապանի տարածքային բաժին</t>
  </si>
  <si>
    <t xml:space="preserve">1-ին կարգի մասնագետ  </t>
  </si>
  <si>
    <t>ԸՆԴՀԱՆՈՒՐԸ՝ համայնքային ծառայողներ</t>
  </si>
  <si>
    <t>Համայնքային ծառայություն</t>
  </si>
  <si>
    <t>1-ին կարգի մասնագետ</t>
  </si>
  <si>
    <t>Սպասարկող անձնակազմի պատասխանատու</t>
  </si>
  <si>
    <t>Վարչական ղեկավար Արծվանիկ</t>
  </si>
  <si>
    <t>Վարչական ղեկավար Դավիթ Բեկ</t>
  </si>
  <si>
    <t>Վարչական ղեկավար Սյունիք</t>
  </si>
  <si>
    <t>Վարչական ղեկավար Գեղանուշ</t>
  </si>
  <si>
    <t>Վարչական ղեկավար Վերին Խոտանան</t>
  </si>
  <si>
    <t>Վարչական ղեկավար Շիկահող</t>
  </si>
  <si>
    <t>Վարչական ղեկավար Աճանան</t>
  </si>
  <si>
    <t>Վարչական ղեկավար Եղվարդ</t>
  </si>
  <si>
    <t>Վարչական ղեկավար Ծավ</t>
  </si>
  <si>
    <t>Վարչական ղեկավար Առաջաձոր</t>
  </si>
  <si>
    <t>Վարչական ղեկավար Օխտար</t>
  </si>
  <si>
    <t>Վարչական ղեկավար Տանձավեր</t>
  </si>
  <si>
    <t>Վարչական ղեկավար Անտառաշատ</t>
  </si>
  <si>
    <t>Վարչական ղեկավար Նորաշենիկ</t>
  </si>
  <si>
    <t>Վարչական ղեկավար Ճակատեն</t>
  </si>
  <si>
    <t>Վարչական ղեկավար Ագարակ</t>
  </si>
  <si>
    <t>Վարչական ղեկավար Սևաքար</t>
  </si>
  <si>
    <t>Վարչական ղեկավար Կաղնուտ</t>
  </si>
  <si>
    <t>Վարչական ղեկավար Վարդավանք</t>
  </si>
  <si>
    <t>Վարչական ղեկավար Սրաշեն</t>
  </si>
  <si>
    <t>Վարչական ղեկավար Տավրուս</t>
  </si>
  <si>
    <t>Վարչական ղեկավար Ուժանիս</t>
  </si>
  <si>
    <t>Վարչական ղեկավար Ձորաստան</t>
  </si>
  <si>
    <t>Վարչական ղեկավար Աղվանի</t>
  </si>
  <si>
    <t>Վարչական ղեկավար Ներքին Խոտանան</t>
  </si>
  <si>
    <t>Վարչական ղեկավար Չափնի</t>
  </si>
  <si>
    <t>Վարչական ղեկավար Շրվենանց</t>
  </si>
  <si>
    <t>Վարչական ղեկավար Վանեք</t>
  </si>
  <si>
    <t>Վարչական ղեկավար Ներքին Հանդ</t>
  </si>
  <si>
    <t>Վարչական ղեկավար Խդրանց</t>
  </si>
  <si>
    <t>Վարչական ղեկավար Շիշկերտ</t>
  </si>
  <si>
    <t>Վարչական ղեկավար Սզնակ</t>
  </si>
  <si>
    <t>Վարչական ղեկավար Եղեգ</t>
  </si>
  <si>
    <t>Էլեկտրիկ</t>
  </si>
  <si>
    <t>Քաղաքական，հայեցողական և վարչական պաշտոններ</t>
  </si>
  <si>
    <t>Գլխավոր մասնագետ-իրավաբան</t>
  </si>
  <si>
    <t>Բանվոր</t>
  </si>
  <si>
    <t xml:space="preserve"> </t>
  </si>
  <si>
    <t>Բաժնի պետի տեղակալ</t>
  </si>
  <si>
    <t>Աշխատակիցների թիվը՝ 160</t>
  </si>
  <si>
    <t>Համայնքի ղեկավարի տեղակալի օգնական</t>
  </si>
  <si>
    <t xml:space="preserve">Հավելված </t>
  </si>
  <si>
    <t>2021թ.   փետրվարի  18-ի թիվ   12-Ա որոշման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</si>
</sst>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1"/>
      <color theme="1"/>
      <name val="GHEA Mariam"/>
      <family val="3"/>
    </font>
    <font>
      <sz val="11"/>
      <color theme="1"/>
      <name val="GHEA Grapalat"/>
      <family val="3"/>
    </font>
    <font>
      <b/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theme="1"/>
      <name val="Gohar"/>
      <family val="2"/>
    </font>
    <font>
      <i/>
      <sz val="11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8"/>
  <sheetViews>
    <sheetView tabSelected="1" topLeftCell="A91" workbookViewId="0">
      <selection activeCell="C3" sqref="C3:E3"/>
    </sheetView>
  </sheetViews>
  <sheetFormatPr defaultRowHeight="16.5"/>
  <cols>
    <col min="1" max="1" width="7.140625" style="2" customWidth="1"/>
    <col min="2" max="2" width="41" style="1" customWidth="1"/>
    <col min="3" max="3" width="15.7109375" style="2" customWidth="1"/>
    <col min="4" max="4" width="16.85546875" style="2" customWidth="1"/>
    <col min="5" max="5" width="13" style="2" customWidth="1"/>
    <col min="6" max="6" width="9.140625" style="1"/>
    <col min="7" max="7" width="11.5703125" style="1" bestFit="1" customWidth="1"/>
    <col min="8" max="13" width="9.140625" style="1"/>
    <col min="14" max="14" width="19" style="1" customWidth="1"/>
    <col min="15" max="16384" width="9.140625" style="1"/>
  </cols>
  <sheetData>
    <row r="1" spans="1:5">
      <c r="A1" s="3"/>
      <c r="B1" s="4"/>
      <c r="C1" s="18" t="s">
        <v>84</v>
      </c>
      <c r="D1" s="18"/>
      <c r="E1" s="18"/>
    </row>
    <row r="2" spans="1:5">
      <c r="A2" s="3"/>
      <c r="B2" s="4"/>
      <c r="C2" s="19" t="s">
        <v>5</v>
      </c>
      <c r="D2" s="19"/>
      <c r="E2" s="19"/>
    </row>
    <row r="3" spans="1:5">
      <c r="A3" s="3"/>
      <c r="B3" s="4"/>
      <c r="C3" s="19" t="s">
        <v>85</v>
      </c>
      <c r="D3" s="19"/>
      <c r="E3" s="19"/>
    </row>
    <row r="4" spans="1:5" ht="41.25" customHeight="1">
      <c r="A4" s="20" t="s">
        <v>6</v>
      </c>
      <c r="B4" s="20"/>
      <c r="C4" s="20"/>
      <c r="D4" s="20"/>
      <c r="E4" s="20"/>
    </row>
    <row r="5" spans="1:5" ht="17.25" customHeight="1">
      <c r="A5" s="20" t="s">
        <v>82</v>
      </c>
      <c r="B5" s="20"/>
      <c r="C5" s="5"/>
      <c r="D5" s="5"/>
      <c r="E5" s="5"/>
    </row>
    <row r="6" spans="1:5" ht="19.5" customHeight="1">
      <c r="A6" s="6" t="s">
        <v>0</v>
      </c>
      <c r="B6" s="6" t="s">
        <v>1</v>
      </c>
      <c r="C6" s="6" t="s">
        <v>2</v>
      </c>
      <c r="D6" s="6" t="s">
        <v>4</v>
      </c>
      <c r="E6" s="6" t="s">
        <v>3</v>
      </c>
    </row>
    <row r="7" spans="1:5" ht="19.5" customHeight="1">
      <c r="A7" s="16" t="s">
        <v>77</v>
      </c>
      <c r="B7" s="21"/>
      <c r="C7" s="21"/>
      <c r="D7" s="21"/>
      <c r="E7" s="17"/>
    </row>
    <row r="8" spans="1:5">
      <c r="A8" s="6">
        <v>1</v>
      </c>
      <c r="B8" s="7" t="s">
        <v>7</v>
      </c>
      <c r="C8" s="6">
        <v>1</v>
      </c>
      <c r="D8" s="6">
        <v>447000</v>
      </c>
      <c r="E8" s="6">
        <v>447000</v>
      </c>
    </row>
    <row r="9" spans="1:5">
      <c r="A9" s="14">
        <v>2</v>
      </c>
      <c r="B9" s="15" t="s">
        <v>8</v>
      </c>
      <c r="C9" s="14">
        <v>3</v>
      </c>
      <c r="D9" s="6">
        <v>357000</v>
      </c>
      <c r="E9" s="6">
        <f t="shared" ref="E9:E46" si="0">C9*D9</f>
        <v>1071000</v>
      </c>
    </row>
    <row r="10" spans="1:5">
      <c r="A10" s="6">
        <v>3</v>
      </c>
      <c r="B10" s="7" t="s">
        <v>43</v>
      </c>
      <c r="C10" s="6">
        <v>1</v>
      </c>
      <c r="D10" s="6">
        <v>207000</v>
      </c>
      <c r="E10" s="6">
        <f t="shared" si="0"/>
        <v>207000</v>
      </c>
    </row>
    <row r="11" spans="1:5">
      <c r="A11" s="6">
        <v>4</v>
      </c>
      <c r="B11" s="7" t="s">
        <v>44</v>
      </c>
      <c r="C11" s="6">
        <v>1</v>
      </c>
      <c r="D11" s="6">
        <v>183000</v>
      </c>
      <c r="E11" s="6">
        <f t="shared" si="0"/>
        <v>183000</v>
      </c>
    </row>
    <row r="12" spans="1:5">
      <c r="A12" s="6">
        <v>5</v>
      </c>
      <c r="B12" s="7" t="s">
        <v>45</v>
      </c>
      <c r="C12" s="6">
        <v>1</v>
      </c>
      <c r="D12" s="6">
        <v>207000</v>
      </c>
      <c r="E12" s="6">
        <f t="shared" si="0"/>
        <v>207000</v>
      </c>
    </row>
    <row r="13" spans="1:5">
      <c r="A13" s="6">
        <v>6</v>
      </c>
      <c r="B13" s="7" t="s">
        <v>46</v>
      </c>
      <c r="C13" s="6">
        <v>1</v>
      </c>
      <c r="D13" s="6">
        <v>143000</v>
      </c>
      <c r="E13" s="6">
        <f t="shared" si="0"/>
        <v>143000</v>
      </c>
    </row>
    <row r="14" spans="1:5" ht="21" customHeight="1">
      <c r="A14" s="6">
        <v>7</v>
      </c>
      <c r="B14" s="7" t="s">
        <v>47</v>
      </c>
      <c r="C14" s="6">
        <v>1</v>
      </c>
      <c r="D14" s="6">
        <v>143000</v>
      </c>
      <c r="E14" s="6">
        <f t="shared" si="0"/>
        <v>143000</v>
      </c>
    </row>
    <row r="15" spans="1:5">
      <c r="A15" s="6">
        <v>8</v>
      </c>
      <c r="B15" s="7" t="s">
        <v>48</v>
      </c>
      <c r="C15" s="6">
        <v>1</v>
      </c>
      <c r="D15" s="6">
        <v>143000</v>
      </c>
      <c r="E15" s="6">
        <f t="shared" si="0"/>
        <v>143000</v>
      </c>
    </row>
    <row r="16" spans="1:5">
      <c r="A16" s="6">
        <v>9</v>
      </c>
      <c r="B16" s="7" t="s">
        <v>49</v>
      </c>
      <c r="C16" s="6">
        <v>1</v>
      </c>
      <c r="D16" s="6">
        <v>143000</v>
      </c>
      <c r="E16" s="6">
        <f t="shared" si="0"/>
        <v>143000</v>
      </c>
    </row>
    <row r="17" spans="1:5">
      <c r="A17" s="6">
        <v>10</v>
      </c>
      <c r="B17" s="7" t="s">
        <v>50</v>
      </c>
      <c r="C17" s="6">
        <v>1</v>
      </c>
      <c r="D17" s="6">
        <v>143000</v>
      </c>
      <c r="E17" s="6">
        <f t="shared" si="0"/>
        <v>143000</v>
      </c>
    </row>
    <row r="18" spans="1:5">
      <c r="A18" s="6">
        <v>11</v>
      </c>
      <c r="B18" s="7" t="s">
        <v>51</v>
      </c>
      <c r="C18" s="6">
        <v>1</v>
      </c>
      <c r="D18" s="6">
        <v>143000</v>
      </c>
      <c r="E18" s="6">
        <f t="shared" si="0"/>
        <v>143000</v>
      </c>
    </row>
    <row r="19" spans="1:5">
      <c r="A19" s="6">
        <v>12</v>
      </c>
      <c r="B19" s="7" t="s">
        <v>52</v>
      </c>
      <c r="C19" s="6">
        <v>1</v>
      </c>
      <c r="D19" s="6">
        <v>123000</v>
      </c>
      <c r="E19" s="6">
        <f t="shared" si="0"/>
        <v>123000</v>
      </c>
    </row>
    <row r="20" spans="1:5">
      <c r="A20" s="6">
        <v>13</v>
      </c>
      <c r="B20" s="7" t="s">
        <v>54</v>
      </c>
      <c r="C20" s="6">
        <v>1</v>
      </c>
      <c r="D20" s="6">
        <v>123000</v>
      </c>
      <c r="E20" s="6">
        <f t="shared" si="0"/>
        <v>123000</v>
      </c>
    </row>
    <row r="21" spans="1:5">
      <c r="A21" s="6">
        <v>14</v>
      </c>
      <c r="B21" s="7" t="s">
        <v>55</v>
      </c>
      <c r="C21" s="6">
        <v>1</v>
      </c>
      <c r="D21" s="6">
        <v>123000</v>
      </c>
      <c r="E21" s="6">
        <f t="shared" si="0"/>
        <v>123000</v>
      </c>
    </row>
    <row r="22" spans="1:5">
      <c r="A22" s="6">
        <v>15</v>
      </c>
      <c r="B22" s="7" t="s">
        <v>56</v>
      </c>
      <c r="C22" s="6">
        <v>1</v>
      </c>
      <c r="D22" s="6">
        <v>123000</v>
      </c>
      <c r="E22" s="6">
        <f t="shared" si="0"/>
        <v>123000</v>
      </c>
    </row>
    <row r="23" spans="1:5">
      <c r="A23" s="6">
        <v>16</v>
      </c>
      <c r="B23" s="7" t="s">
        <v>57</v>
      </c>
      <c r="C23" s="6">
        <v>1</v>
      </c>
      <c r="D23" s="6">
        <v>123000</v>
      </c>
      <c r="E23" s="6">
        <f t="shared" si="0"/>
        <v>123000</v>
      </c>
    </row>
    <row r="24" spans="1:5">
      <c r="A24" s="6">
        <v>17</v>
      </c>
      <c r="B24" s="7" t="s">
        <v>58</v>
      </c>
      <c r="C24" s="6">
        <v>1</v>
      </c>
      <c r="D24" s="6">
        <v>123000</v>
      </c>
      <c r="E24" s="6">
        <f t="shared" si="0"/>
        <v>123000</v>
      </c>
    </row>
    <row r="25" spans="1:5">
      <c r="A25" s="6">
        <v>18</v>
      </c>
      <c r="B25" s="7" t="s">
        <v>59</v>
      </c>
      <c r="C25" s="6">
        <v>1</v>
      </c>
      <c r="D25" s="6">
        <v>123000</v>
      </c>
      <c r="E25" s="6">
        <f t="shared" si="0"/>
        <v>123000</v>
      </c>
    </row>
    <row r="26" spans="1:5">
      <c r="A26" s="6">
        <v>19</v>
      </c>
      <c r="B26" s="7" t="s">
        <v>60</v>
      </c>
      <c r="C26" s="6">
        <v>1</v>
      </c>
      <c r="D26" s="6">
        <v>123000</v>
      </c>
      <c r="E26" s="6">
        <f t="shared" si="0"/>
        <v>123000</v>
      </c>
    </row>
    <row r="27" spans="1:5">
      <c r="A27" s="6">
        <v>20</v>
      </c>
      <c r="B27" s="7" t="s">
        <v>61</v>
      </c>
      <c r="C27" s="6">
        <v>1</v>
      </c>
      <c r="D27" s="6">
        <v>123000</v>
      </c>
      <c r="E27" s="6">
        <f t="shared" si="0"/>
        <v>123000</v>
      </c>
    </row>
    <row r="28" spans="1:5">
      <c r="A28" s="6">
        <v>21</v>
      </c>
      <c r="B28" s="7" t="s">
        <v>62</v>
      </c>
      <c r="C28" s="6">
        <v>1</v>
      </c>
      <c r="D28" s="6">
        <v>113000</v>
      </c>
      <c r="E28" s="6">
        <f t="shared" si="0"/>
        <v>113000</v>
      </c>
    </row>
    <row r="29" spans="1:5">
      <c r="A29" s="6">
        <v>22</v>
      </c>
      <c r="B29" s="7" t="s">
        <v>63</v>
      </c>
      <c r="C29" s="6">
        <v>1</v>
      </c>
      <c r="D29" s="6">
        <v>113000</v>
      </c>
      <c r="E29" s="6">
        <f t="shared" si="0"/>
        <v>113000</v>
      </c>
    </row>
    <row r="30" spans="1:5">
      <c r="A30" s="6">
        <v>23</v>
      </c>
      <c r="B30" s="7" t="s">
        <v>64</v>
      </c>
      <c r="C30" s="6">
        <v>1</v>
      </c>
      <c r="D30" s="6">
        <v>113000</v>
      </c>
      <c r="E30" s="6">
        <f t="shared" si="0"/>
        <v>113000</v>
      </c>
    </row>
    <row r="31" spans="1:5">
      <c r="A31" s="6">
        <v>24</v>
      </c>
      <c r="B31" s="7" t="s">
        <v>65</v>
      </c>
      <c r="C31" s="6">
        <v>1</v>
      </c>
      <c r="D31" s="6">
        <v>113000</v>
      </c>
      <c r="E31" s="6">
        <f t="shared" si="0"/>
        <v>113000</v>
      </c>
    </row>
    <row r="32" spans="1:5">
      <c r="A32" s="6">
        <v>25</v>
      </c>
      <c r="B32" s="7" t="s">
        <v>66</v>
      </c>
      <c r="C32" s="6">
        <v>1</v>
      </c>
      <c r="D32" s="6">
        <v>113000</v>
      </c>
      <c r="E32" s="6">
        <f t="shared" si="0"/>
        <v>113000</v>
      </c>
    </row>
    <row r="33" spans="1:5" ht="33">
      <c r="A33" s="6">
        <v>26</v>
      </c>
      <c r="B33" s="7" t="s">
        <v>67</v>
      </c>
      <c r="C33" s="6">
        <v>1</v>
      </c>
      <c r="D33" s="6">
        <v>113000</v>
      </c>
      <c r="E33" s="6">
        <f t="shared" si="0"/>
        <v>113000</v>
      </c>
    </row>
    <row r="34" spans="1:5">
      <c r="A34" s="6">
        <v>27</v>
      </c>
      <c r="B34" s="7" t="s">
        <v>68</v>
      </c>
      <c r="C34" s="6">
        <v>1</v>
      </c>
      <c r="D34" s="6">
        <v>113000</v>
      </c>
      <c r="E34" s="6">
        <f t="shared" si="0"/>
        <v>113000</v>
      </c>
    </row>
    <row r="35" spans="1:5">
      <c r="A35" s="6">
        <v>28</v>
      </c>
      <c r="B35" s="7" t="s">
        <v>53</v>
      </c>
      <c r="C35" s="6">
        <v>1</v>
      </c>
      <c r="D35" s="6">
        <v>113000</v>
      </c>
      <c r="E35" s="6">
        <f t="shared" si="0"/>
        <v>113000</v>
      </c>
    </row>
    <row r="36" spans="1:5">
      <c r="A36" s="6">
        <v>29</v>
      </c>
      <c r="B36" s="7" t="s">
        <v>69</v>
      </c>
      <c r="C36" s="6">
        <v>1</v>
      </c>
      <c r="D36" s="6">
        <v>113000</v>
      </c>
      <c r="E36" s="6">
        <f t="shared" si="0"/>
        <v>113000</v>
      </c>
    </row>
    <row r="37" spans="1:5">
      <c r="A37" s="6">
        <v>30</v>
      </c>
      <c r="B37" s="7" t="s">
        <v>70</v>
      </c>
      <c r="C37" s="6">
        <v>1</v>
      </c>
      <c r="D37" s="6">
        <v>113000</v>
      </c>
      <c r="E37" s="6">
        <f t="shared" si="0"/>
        <v>113000</v>
      </c>
    </row>
    <row r="38" spans="1:5">
      <c r="A38" s="6">
        <v>31</v>
      </c>
      <c r="B38" s="7" t="s">
        <v>71</v>
      </c>
      <c r="C38" s="6">
        <v>1</v>
      </c>
      <c r="D38" s="6">
        <v>113000</v>
      </c>
      <c r="E38" s="6">
        <f t="shared" si="0"/>
        <v>113000</v>
      </c>
    </row>
    <row r="39" spans="1:5">
      <c r="A39" s="6">
        <v>32</v>
      </c>
      <c r="B39" s="7" t="s">
        <v>72</v>
      </c>
      <c r="C39" s="6">
        <v>1</v>
      </c>
      <c r="D39" s="6">
        <v>113000</v>
      </c>
      <c r="E39" s="6">
        <f t="shared" si="0"/>
        <v>113000</v>
      </c>
    </row>
    <row r="40" spans="1:5">
      <c r="A40" s="6">
        <v>33</v>
      </c>
      <c r="B40" s="7" t="s">
        <v>75</v>
      </c>
      <c r="C40" s="6">
        <v>1</v>
      </c>
      <c r="D40" s="6">
        <v>113000</v>
      </c>
      <c r="E40" s="6">
        <f t="shared" si="0"/>
        <v>113000</v>
      </c>
    </row>
    <row r="41" spans="1:5">
      <c r="A41" s="6">
        <v>34</v>
      </c>
      <c r="B41" s="7" t="s">
        <v>73</v>
      </c>
      <c r="C41" s="6">
        <v>1</v>
      </c>
      <c r="D41" s="6">
        <v>113000</v>
      </c>
      <c r="E41" s="6">
        <f t="shared" si="0"/>
        <v>113000</v>
      </c>
    </row>
    <row r="42" spans="1:5">
      <c r="A42" s="6">
        <v>35</v>
      </c>
      <c r="B42" s="7" t="s">
        <v>74</v>
      </c>
      <c r="C42" s="6">
        <v>1</v>
      </c>
      <c r="D42" s="6">
        <v>113000</v>
      </c>
      <c r="E42" s="6">
        <f t="shared" si="0"/>
        <v>113000</v>
      </c>
    </row>
    <row r="43" spans="1:5">
      <c r="A43" s="6">
        <v>36</v>
      </c>
      <c r="B43" s="7" t="s">
        <v>9</v>
      </c>
      <c r="C43" s="6">
        <v>2</v>
      </c>
      <c r="D43" s="6">
        <v>282000</v>
      </c>
      <c r="E43" s="6">
        <f t="shared" si="0"/>
        <v>564000</v>
      </c>
    </row>
    <row r="44" spans="1:5">
      <c r="A44" s="6">
        <v>37</v>
      </c>
      <c r="B44" s="15" t="s">
        <v>31</v>
      </c>
      <c r="C44" s="14">
        <v>2</v>
      </c>
      <c r="D44" s="6">
        <v>357000</v>
      </c>
      <c r="E44" s="6">
        <f t="shared" si="0"/>
        <v>714000</v>
      </c>
    </row>
    <row r="45" spans="1:5" ht="33">
      <c r="A45" s="14">
        <v>38</v>
      </c>
      <c r="B45" s="15" t="s">
        <v>83</v>
      </c>
      <c r="C45" s="14">
        <v>1</v>
      </c>
      <c r="D45" s="14">
        <v>207000</v>
      </c>
      <c r="E45" s="14">
        <f t="shared" si="0"/>
        <v>207000</v>
      </c>
    </row>
    <row r="46" spans="1:5">
      <c r="A46" s="6">
        <v>39</v>
      </c>
      <c r="B46" s="7" t="s">
        <v>10</v>
      </c>
      <c r="C46" s="6">
        <v>1</v>
      </c>
      <c r="D46" s="6">
        <v>207000</v>
      </c>
      <c r="E46" s="6">
        <f t="shared" si="0"/>
        <v>207000</v>
      </c>
    </row>
    <row r="47" spans="1:5" ht="18.75" customHeight="1">
      <c r="A47" s="16" t="s">
        <v>11</v>
      </c>
      <c r="B47" s="17"/>
      <c r="C47" s="8">
        <f>SUM(C8:C46)</f>
        <v>43</v>
      </c>
      <c r="D47" s="8"/>
      <c r="E47" s="8">
        <f>E46+E45+E44+E43+E42+E41+E40+E39+E38+E37+E36+E35+E34+E33+E32+E31+E30+E29+E28+E27+E26+E25+E24+E23+E22+E21+E20+E19+E18+E17+E16+E15+E14+E13+E12+E11+E10+E9+E8</f>
        <v>7467000</v>
      </c>
    </row>
    <row r="48" spans="1:5" ht="20.25" customHeight="1">
      <c r="A48" s="16" t="s">
        <v>40</v>
      </c>
      <c r="B48" s="21"/>
      <c r="C48" s="21"/>
      <c r="D48" s="21"/>
      <c r="E48" s="17"/>
    </row>
    <row r="49" spans="1:14">
      <c r="A49" s="6"/>
      <c r="B49" s="7" t="s">
        <v>12</v>
      </c>
      <c r="C49" s="6">
        <v>1</v>
      </c>
      <c r="D49" s="6">
        <v>357000</v>
      </c>
      <c r="E49" s="6">
        <f>D49*C49</f>
        <v>357000</v>
      </c>
      <c r="N49" s="13"/>
    </row>
    <row r="50" spans="1:14" ht="33">
      <c r="A50" s="6"/>
      <c r="B50" s="7" t="s">
        <v>35</v>
      </c>
      <c r="C50" s="6">
        <v>1</v>
      </c>
      <c r="D50" s="6">
        <v>207000</v>
      </c>
      <c r="E50" s="6">
        <f t="shared" ref="E50:E52" si="1">D50*C50</f>
        <v>207000</v>
      </c>
    </row>
    <row r="51" spans="1:14">
      <c r="A51" s="6"/>
      <c r="B51" s="7" t="s">
        <v>78</v>
      </c>
      <c r="C51" s="6">
        <v>1</v>
      </c>
      <c r="D51" s="6">
        <v>207000</v>
      </c>
      <c r="E51" s="6">
        <f t="shared" si="1"/>
        <v>207000</v>
      </c>
      <c r="M51" s="13"/>
    </row>
    <row r="52" spans="1:14" ht="16.5" customHeight="1">
      <c r="A52" s="6"/>
      <c r="B52" s="7" t="s">
        <v>13</v>
      </c>
      <c r="C52" s="6">
        <v>1</v>
      </c>
      <c r="D52" s="6">
        <v>207000</v>
      </c>
      <c r="E52" s="6">
        <f t="shared" si="1"/>
        <v>207000</v>
      </c>
    </row>
    <row r="53" spans="1:14" ht="15.75" customHeight="1">
      <c r="A53" s="16" t="s">
        <v>11</v>
      </c>
      <c r="B53" s="17"/>
      <c r="C53" s="8">
        <f>SUM(C49:C52)</f>
        <v>4</v>
      </c>
      <c r="D53" s="8"/>
      <c r="E53" s="8">
        <f>E52+E51+E50+E49</f>
        <v>978000</v>
      </c>
    </row>
    <row r="54" spans="1:14" ht="15.75" customHeight="1">
      <c r="A54" s="16" t="s">
        <v>36</v>
      </c>
      <c r="B54" s="17"/>
      <c r="C54" s="6"/>
      <c r="D54" s="6"/>
      <c r="E54" s="6"/>
    </row>
    <row r="55" spans="1:14">
      <c r="A55" s="6">
        <v>1</v>
      </c>
      <c r="B55" s="7" t="s">
        <v>14</v>
      </c>
      <c r="C55" s="6">
        <v>1</v>
      </c>
      <c r="D55" s="6">
        <v>282000</v>
      </c>
      <c r="E55" s="6">
        <f>D55*C55</f>
        <v>282000</v>
      </c>
    </row>
    <row r="56" spans="1:14">
      <c r="A56" s="6">
        <v>2</v>
      </c>
      <c r="B56" s="7" t="s">
        <v>15</v>
      </c>
      <c r="C56" s="6">
        <v>1</v>
      </c>
      <c r="D56" s="6">
        <v>207000</v>
      </c>
      <c r="E56" s="6">
        <f t="shared" ref="E56:E58" si="2">D56*C56</f>
        <v>207000</v>
      </c>
    </row>
    <row r="57" spans="1:14">
      <c r="A57" s="6">
        <v>3</v>
      </c>
      <c r="B57" s="7" t="s">
        <v>16</v>
      </c>
      <c r="C57" s="6">
        <v>8</v>
      </c>
      <c r="D57" s="6">
        <v>158000</v>
      </c>
      <c r="E57" s="6">
        <f t="shared" si="2"/>
        <v>1264000</v>
      </c>
    </row>
    <row r="58" spans="1:14">
      <c r="A58" s="6">
        <v>4</v>
      </c>
      <c r="B58" s="7" t="s">
        <v>41</v>
      </c>
      <c r="C58" s="6">
        <v>31</v>
      </c>
      <c r="D58" s="6">
        <v>103000</v>
      </c>
      <c r="E58" s="6">
        <f t="shared" si="2"/>
        <v>3193000</v>
      </c>
    </row>
    <row r="59" spans="1:14" ht="15.75" customHeight="1">
      <c r="A59" s="16" t="s">
        <v>11</v>
      </c>
      <c r="B59" s="17"/>
      <c r="C59" s="8">
        <f>SUM(C55:C58)</f>
        <v>41</v>
      </c>
      <c r="D59" s="6"/>
      <c r="E59" s="8">
        <f>E58+E57+E56+E55</f>
        <v>4946000</v>
      </c>
    </row>
    <row r="60" spans="1:14" ht="15.75" customHeight="1">
      <c r="A60" s="16" t="s">
        <v>17</v>
      </c>
      <c r="B60" s="17"/>
      <c r="C60" s="6"/>
      <c r="D60" s="6"/>
      <c r="E60" s="6"/>
    </row>
    <row r="61" spans="1:14">
      <c r="A61" s="6">
        <v>1</v>
      </c>
      <c r="B61" s="7" t="s">
        <v>14</v>
      </c>
      <c r="C61" s="6">
        <v>1</v>
      </c>
      <c r="D61" s="6">
        <v>282000</v>
      </c>
      <c r="E61" s="6">
        <f>D61*C61</f>
        <v>282000</v>
      </c>
    </row>
    <row r="62" spans="1:14">
      <c r="A62" s="6">
        <v>2</v>
      </c>
      <c r="B62" s="7" t="s">
        <v>15</v>
      </c>
      <c r="C62" s="6">
        <v>3</v>
      </c>
      <c r="D62" s="6">
        <v>207000</v>
      </c>
      <c r="E62" s="6">
        <f t="shared" ref="E62:E63" si="3">D62*C62</f>
        <v>621000</v>
      </c>
    </row>
    <row r="63" spans="1:14">
      <c r="A63" s="6">
        <v>3</v>
      </c>
      <c r="B63" s="7" t="s">
        <v>16</v>
      </c>
      <c r="C63" s="6">
        <v>3</v>
      </c>
      <c r="D63" s="6">
        <v>158000</v>
      </c>
      <c r="E63" s="6">
        <f t="shared" si="3"/>
        <v>474000</v>
      </c>
    </row>
    <row r="64" spans="1:14" ht="15.75" customHeight="1">
      <c r="A64" s="16" t="s">
        <v>11</v>
      </c>
      <c r="B64" s="17"/>
      <c r="C64" s="8">
        <f>SUM(C61:C63)</f>
        <v>7</v>
      </c>
      <c r="D64" s="6"/>
      <c r="E64" s="8">
        <f>E63+E62+E61</f>
        <v>1377000</v>
      </c>
    </row>
    <row r="65" spans="1:5" ht="15" customHeight="1">
      <c r="A65" s="16" t="s">
        <v>18</v>
      </c>
      <c r="B65" s="21"/>
      <c r="C65" s="17"/>
      <c r="D65" s="6"/>
      <c r="E65" s="6"/>
    </row>
    <row r="66" spans="1:5">
      <c r="A66" s="6">
        <v>1</v>
      </c>
      <c r="B66" s="7" t="s">
        <v>14</v>
      </c>
      <c r="C66" s="6">
        <v>1</v>
      </c>
      <c r="D66" s="6">
        <v>282000</v>
      </c>
      <c r="E66" s="6">
        <f>D66*C66</f>
        <v>282000</v>
      </c>
    </row>
    <row r="67" spans="1:5">
      <c r="A67" s="6">
        <v>2</v>
      </c>
      <c r="B67" s="7" t="s">
        <v>15</v>
      </c>
      <c r="C67" s="6">
        <v>1</v>
      </c>
      <c r="D67" s="6">
        <v>207000</v>
      </c>
      <c r="E67" s="6">
        <f t="shared" ref="E67:E68" si="4">D67*C67</f>
        <v>207000</v>
      </c>
    </row>
    <row r="68" spans="1:5">
      <c r="A68" s="6">
        <v>3</v>
      </c>
      <c r="B68" s="7" t="s">
        <v>16</v>
      </c>
      <c r="C68" s="6">
        <v>3</v>
      </c>
      <c r="D68" s="6">
        <v>158000</v>
      </c>
      <c r="E68" s="6">
        <f t="shared" si="4"/>
        <v>474000</v>
      </c>
    </row>
    <row r="69" spans="1:5" ht="15.75" customHeight="1">
      <c r="A69" s="16" t="s">
        <v>11</v>
      </c>
      <c r="B69" s="17"/>
      <c r="C69" s="8">
        <f>SUM(C66:C68)</f>
        <v>5</v>
      </c>
      <c r="D69" s="6"/>
      <c r="E69" s="8">
        <f>E68+E67+E66</f>
        <v>963000</v>
      </c>
    </row>
    <row r="70" spans="1:5" ht="15.75" customHeight="1">
      <c r="A70" s="16" t="s">
        <v>19</v>
      </c>
      <c r="B70" s="21"/>
      <c r="C70" s="17"/>
      <c r="D70" s="6"/>
      <c r="E70" s="6"/>
    </row>
    <row r="71" spans="1:5">
      <c r="A71" s="6">
        <v>1</v>
      </c>
      <c r="B71" s="7" t="s">
        <v>14</v>
      </c>
      <c r="C71" s="6">
        <v>1</v>
      </c>
      <c r="D71" s="6">
        <v>282000</v>
      </c>
      <c r="E71" s="6">
        <f>D71*C71</f>
        <v>282000</v>
      </c>
    </row>
    <row r="72" spans="1:5">
      <c r="A72" s="6">
        <v>2</v>
      </c>
      <c r="B72" s="7" t="s">
        <v>15</v>
      </c>
      <c r="C72" s="6">
        <v>3</v>
      </c>
      <c r="D72" s="6">
        <v>207000</v>
      </c>
      <c r="E72" s="6">
        <f t="shared" ref="E72:E73" si="5">D72*C72</f>
        <v>621000</v>
      </c>
    </row>
    <row r="73" spans="1:5">
      <c r="A73" s="6">
        <v>3</v>
      </c>
      <c r="B73" s="7" t="s">
        <v>16</v>
      </c>
      <c r="C73" s="6">
        <v>4</v>
      </c>
      <c r="D73" s="6">
        <v>158000</v>
      </c>
      <c r="E73" s="6">
        <f t="shared" si="5"/>
        <v>632000</v>
      </c>
    </row>
    <row r="74" spans="1:5" ht="15.75" customHeight="1">
      <c r="A74" s="16" t="s">
        <v>11</v>
      </c>
      <c r="B74" s="17"/>
      <c r="C74" s="8">
        <f>SUM(C71:C73)</f>
        <v>8</v>
      </c>
      <c r="D74" s="6"/>
      <c r="E74" s="8">
        <f>E73+E72+E71</f>
        <v>1535000</v>
      </c>
    </row>
    <row r="75" spans="1:5" ht="15.75" customHeight="1">
      <c r="A75" s="16" t="s">
        <v>20</v>
      </c>
      <c r="B75" s="21"/>
      <c r="C75" s="17"/>
      <c r="D75" s="6"/>
      <c r="E75" s="6"/>
    </row>
    <row r="76" spans="1:5">
      <c r="A76" s="6">
        <v>1</v>
      </c>
      <c r="B76" s="7" t="s">
        <v>14</v>
      </c>
      <c r="C76" s="6">
        <v>1</v>
      </c>
      <c r="D76" s="6">
        <v>282000</v>
      </c>
      <c r="E76" s="6">
        <f>D76*C76</f>
        <v>282000</v>
      </c>
    </row>
    <row r="77" spans="1:5">
      <c r="A77" s="6">
        <v>2</v>
      </c>
      <c r="B77" s="7" t="s">
        <v>81</v>
      </c>
      <c r="C77" s="6">
        <v>1</v>
      </c>
      <c r="D77" s="6">
        <v>257000</v>
      </c>
      <c r="E77" s="6">
        <v>250000</v>
      </c>
    </row>
    <row r="78" spans="1:5">
      <c r="A78" s="14">
        <v>3</v>
      </c>
      <c r="B78" s="15" t="s">
        <v>15</v>
      </c>
      <c r="C78" s="14">
        <v>5</v>
      </c>
      <c r="D78" s="14">
        <v>207000</v>
      </c>
      <c r="E78" s="14">
        <f t="shared" ref="E78:E79" si="6">D78*C78</f>
        <v>1035000</v>
      </c>
    </row>
    <row r="79" spans="1:5">
      <c r="A79" s="14">
        <v>4</v>
      </c>
      <c r="B79" s="15" t="s">
        <v>16</v>
      </c>
      <c r="C79" s="14">
        <v>8</v>
      </c>
      <c r="D79" s="14">
        <v>158000</v>
      </c>
      <c r="E79" s="14">
        <f t="shared" si="6"/>
        <v>1264000</v>
      </c>
    </row>
    <row r="80" spans="1:5" ht="15.75" customHeight="1">
      <c r="A80" s="16" t="s">
        <v>11</v>
      </c>
      <c r="B80" s="17"/>
      <c r="C80" s="8">
        <f>SUM(C76:C79)</f>
        <v>15</v>
      </c>
      <c r="D80" s="6"/>
      <c r="E80" s="8">
        <f>E79+E78+E77+E76</f>
        <v>2831000</v>
      </c>
    </row>
    <row r="81" spans="1:5" ht="15.75" customHeight="1">
      <c r="A81" s="16" t="s">
        <v>21</v>
      </c>
      <c r="B81" s="21"/>
      <c r="C81" s="17"/>
      <c r="D81" s="6"/>
      <c r="E81" s="6"/>
    </row>
    <row r="82" spans="1:5">
      <c r="A82" s="6">
        <v>1</v>
      </c>
      <c r="B82" s="7" t="s">
        <v>14</v>
      </c>
      <c r="C82" s="6">
        <v>1</v>
      </c>
      <c r="D82" s="6">
        <v>282000</v>
      </c>
      <c r="E82" s="6">
        <f>D82*C82</f>
        <v>282000</v>
      </c>
    </row>
    <row r="83" spans="1:5">
      <c r="A83" s="6">
        <v>2</v>
      </c>
      <c r="B83" s="7" t="s">
        <v>15</v>
      </c>
      <c r="C83" s="6">
        <v>2</v>
      </c>
      <c r="D83" s="6">
        <v>207000</v>
      </c>
      <c r="E83" s="6">
        <f t="shared" ref="E83:E84" si="7">D83*C83</f>
        <v>414000</v>
      </c>
    </row>
    <row r="84" spans="1:5">
      <c r="A84" s="6">
        <v>3</v>
      </c>
      <c r="B84" s="7" t="s">
        <v>16</v>
      </c>
      <c r="C84" s="6">
        <v>3</v>
      </c>
      <c r="D84" s="6">
        <v>158000</v>
      </c>
      <c r="E84" s="6">
        <f t="shared" si="7"/>
        <v>474000</v>
      </c>
    </row>
    <row r="85" spans="1:5" ht="15.75" customHeight="1">
      <c r="A85" s="16" t="s">
        <v>11</v>
      </c>
      <c r="B85" s="17"/>
      <c r="C85" s="8">
        <f>SUM(C82:C84)</f>
        <v>6</v>
      </c>
      <c r="D85" s="6"/>
      <c r="E85" s="8">
        <f>SUM(E82:E84)</f>
        <v>1170000</v>
      </c>
    </row>
    <row r="86" spans="1:5" ht="15.75" customHeight="1">
      <c r="A86" s="16" t="s">
        <v>22</v>
      </c>
      <c r="B86" s="21"/>
      <c r="C86" s="17"/>
      <c r="D86" s="6"/>
      <c r="E86" s="6"/>
    </row>
    <row r="87" spans="1:5">
      <c r="A87" s="6">
        <v>1</v>
      </c>
      <c r="B87" s="9" t="s">
        <v>14</v>
      </c>
      <c r="C87" s="6">
        <v>1</v>
      </c>
      <c r="D87" s="6">
        <v>282000</v>
      </c>
      <c r="E87" s="6">
        <f>D87*C87</f>
        <v>282000</v>
      </c>
    </row>
    <row r="88" spans="1:5">
      <c r="A88" s="6">
        <v>2</v>
      </c>
      <c r="B88" s="9" t="s">
        <v>15</v>
      </c>
      <c r="C88" s="6">
        <v>2</v>
      </c>
      <c r="D88" s="6">
        <v>207000</v>
      </c>
      <c r="E88" s="6">
        <f t="shared" ref="E88:E89" si="8">D88*C88</f>
        <v>414000</v>
      </c>
    </row>
    <row r="89" spans="1:5">
      <c r="A89" s="6">
        <v>3</v>
      </c>
      <c r="B89" s="9" t="s">
        <v>16</v>
      </c>
      <c r="C89" s="6">
        <v>3</v>
      </c>
      <c r="D89" s="6">
        <v>158000</v>
      </c>
      <c r="E89" s="6">
        <f t="shared" si="8"/>
        <v>474000</v>
      </c>
    </row>
    <row r="90" spans="1:5" ht="15.75" customHeight="1">
      <c r="A90" s="16" t="s">
        <v>11</v>
      </c>
      <c r="B90" s="17"/>
      <c r="C90" s="8">
        <f>SUM(C87:C89)</f>
        <v>6</v>
      </c>
      <c r="D90" s="6"/>
      <c r="E90" s="8">
        <f>E89+E88+E87</f>
        <v>1170000</v>
      </c>
    </row>
    <row r="91" spans="1:5" ht="23.25" customHeight="1">
      <c r="A91" s="16" t="s">
        <v>34</v>
      </c>
      <c r="B91" s="17"/>
      <c r="C91" s="6"/>
      <c r="D91" s="6"/>
      <c r="E91" s="6"/>
    </row>
    <row r="92" spans="1:5">
      <c r="A92" s="6">
        <v>1</v>
      </c>
      <c r="B92" s="9" t="s">
        <v>14</v>
      </c>
      <c r="C92" s="6">
        <v>1</v>
      </c>
      <c r="D92" s="6">
        <v>282000</v>
      </c>
      <c r="E92" s="6">
        <f>D92*C92</f>
        <v>282000</v>
      </c>
    </row>
    <row r="93" spans="1:5">
      <c r="A93" s="6">
        <v>2</v>
      </c>
      <c r="B93" s="9" t="s">
        <v>16</v>
      </c>
      <c r="C93" s="6">
        <v>1</v>
      </c>
      <c r="D93" s="6">
        <v>158000</v>
      </c>
      <c r="E93" s="6">
        <f>D93*C93</f>
        <v>158000</v>
      </c>
    </row>
    <row r="94" spans="1:5" ht="27" customHeight="1">
      <c r="A94" s="16" t="s">
        <v>11</v>
      </c>
      <c r="B94" s="17"/>
      <c r="C94" s="8">
        <f>SUM(C92:C93)</f>
        <v>2</v>
      </c>
      <c r="D94" s="6"/>
      <c r="E94" s="8">
        <f>E93+E92</f>
        <v>440000</v>
      </c>
    </row>
    <row r="95" spans="1:5" ht="38.25" customHeight="1">
      <c r="A95" s="16" t="s">
        <v>37</v>
      </c>
      <c r="B95" s="21"/>
      <c r="C95" s="21"/>
      <c r="D95" s="17"/>
      <c r="E95" s="6"/>
    </row>
    <row r="96" spans="1:5">
      <c r="A96" s="6">
        <v>1</v>
      </c>
      <c r="B96" s="9" t="s">
        <v>14</v>
      </c>
      <c r="C96" s="6">
        <v>1</v>
      </c>
      <c r="D96" s="6">
        <v>256000</v>
      </c>
      <c r="E96" s="6">
        <f>D96*C96</f>
        <v>256000</v>
      </c>
    </row>
    <row r="97" spans="1:9">
      <c r="A97" s="6">
        <v>2</v>
      </c>
      <c r="B97" s="9" t="s">
        <v>38</v>
      </c>
      <c r="C97" s="6">
        <v>2</v>
      </c>
      <c r="D97" s="6">
        <v>129000</v>
      </c>
      <c r="E97" s="6">
        <f>D97*C97</f>
        <v>258000</v>
      </c>
    </row>
    <row r="98" spans="1:9" ht="15.75" customHeight="1">
      <c r="A98" s="16" t="s">
        <v>11</v>
      </c>
      <c r="B98" s="17"/>
      <c r="C98" s="8">
        <f>SUM(C96:C97)</f>
        <v>3</v>
      </c>
      <c r="D98" s="8"/>
      <c r="E98" s="8">
        <f>E97+E96</f>
        <v>514000</v>
      </c>
    </row>
    <row r="99" spans="1:9" ht="15.75" customHeight="1">
      <c r="A99" s="16" t="s">
        <v>39</v>
      </c>
      <c r="B99" s="17"/>
      <c r="C99" s="8">
        <f>C98+C94+C90+C85+C80+C74+C69+C64+C59+C53</f>
        <v>97</v>
      </c>
      <c r="D99" s="8"/>
      <c r="E99" s="8">
        <f>E98+E94+E90+E85+E80+E74+E69+E64+E59+E53</f>
        <v>15924000</v>
      </c>
    </row>
    <row r="100" spans="1:9" ht="24" customHeight="1">
      <c r="A100" s="16" t="s">
        <v>24</v>
      </c>
      <c r="B100" s="17"/>
      <c r="C100" s="6"/>
      <c r="D100" s="6"/>
      <c r="E100" s="6"/>
    </row>
    <row r="101" spans="1:9" ht="42.75" customHeight="1">
      <c r="A101" s="8">
        <v>1</v>
      </c>
      <c r="B101" s="9" t="s">
        <v>42</v>
      </c>
      <c r="C101" s="6">
        <v>1</v>
      </c>
      <c r="D101" s="6">
        <v>282000</v>
      </c>
      <c r="E101" s="6">
        <f>C101*D101</f>
        <v>282000</v>
      </c>
    </row>
    <row r="102" spans="1:9">
      <c r="A102" s="6">
        <v>2</v>
      </c>
      <c r="B102" s="9" t="s">
        <v>25</v>
      </c>
      <c r="C102" s="6">
        <v>1</v>
      </c>
      <c r="D102" s="6">
        <v>158000</v>
      </c>
      <c r="E102" s="6">
        <f t="shared" ref="E102:E109" si="9">D102*C102</f>
        <v>158000</v>
      </c>
    </row>
    <row r="103" spans="1:9">
      <c r="A103" s="6">
        <v>3</v>
      </c>
      <c r="B103" s="9" t="s">
        <v>26</v>
      </c>
      <c r="C103" s="6">
        <v>1</v>
      </c>
      <c r="D103" s="6">
        <v>103000</v>
      </c>
      <c r="E103" s="6">
        <f t="shared" si="9"/>
        <v>103000</v>
      </c>
    </row>
    <row r="104" spans="1:9">
      <c r="A104" s="6">
        <v>4</v>
      </c>
      <c r="B104" s="9" t="s">
        <v>27</v>
      </c>
      <c r="C104" s="6">
        <v>6</v>
      </c>
      <c r="D104" s="6">
        <v>183000</v>
      </c>
      <c r="E104" s="6">
        <f t="shared" si="9"/>
        <v>1098000</v>
      </c>
    </row>
    <row r="105" spans="1:9">
      <c r="A105" s="6">
        <v>5</v>
      </c>
      <c r="B105" s="9" t="s">
        <v>28</v>
      </c>
      <c r="C105" s="6">
        <v>3</v>
      </c>
      <c r="D105" s="6">
        <v>94000</v>
      </c>
      <c r="E105" s="6">
        <f t="shared" si="9"/>
        <v>282000</v>
      </c>
    </row>
    <row r="106" spans="1:9">
      <c r="A106" s="6">
        <v>6</v>
      </c>
      <c r="B106" s="9" t="s">
        <v>29</v>
      </c>
      <c r="C106" s="6">
        <v>1</v>
      </c>
      <c r="D106" s="6">
        <v>207000</v>
      </c>
      <c r="E106" s="6">
        <f t="shared" si="9"/>
        <v>207000</v>
      </c>
    </row>
    <row r="107" spans="1:9">
      <c r="A107" s="6">
        <v>7</v>
      </c>
      <c r="B107" s="9" t="s">
        <v>76</v>
      </c>
      <c r="C107" s="6">
        <v>1</v>
      </c>
      <c r="D107" s="6">
        <v>94000</v>
      </c>
      <c r="E107" s="6">
        <f t="shared" si="9"/>
        <v>94000</v>
      </c>
    </row>
    <row r="108" spans="1:9">
      <c r="A108" s="6">
        <v>8</v>
      </c>
      <c r="B108" s="9" t="s">
        <v>30</v>
      </c>
      <c r="C108" s="6">
        <v>5</v>
      </c>
      <c r="D108" s="6">
        <v>94000</v>
      </c>
      <c r="E108" s="6">
        <f t="shared" si="9"/>
        <v>470000</v>
      </c>
    </row>
    <row r="109" spans="1:9">
      <c r="A109" s="6">
        <v>9</v>
      </c>
      <c r="B109" s="9" t="s">
        <v>79</v>
      </c>
      <c r="C109" s="6">
        <v>1</v>
      </c>
      <c r="D109" s="6">
        <v>94000</v>
      </c>
      <c r="E109" s="6">
        <f t="shared" si="9"/>
        <v>94000</v>
      </c>
    </row>
    <row r="110" spans="1:9" ht="19.5" customHeight="1">
      <c r="A110" s="16" t="s">
        <v>11</v>
      </c>
      <c r="B110" s="17"/>
      <c r="C110" s="8">
        <f>SUM(C101:C109)</f>
        <v>20</v>
      </c>
      <c r="D110" s="6"/>
      <c r="E110" s="8">
        <f>E109+E108+E107+E106+E105+E104+E103+E102+E101</f>
        <v>2788000</v>
      </c>
    </row>
    <row r="111" spans="1:9" ht="28.5" customHeight="1">
      <c r="A111" s="22" t="s">
        <v>23</v>
      </c>
      <c r="B111" s="23"/>
      <c r="C111" s="10">
        <f>C110+C99+C47</f>
        <v>160</v>
      </c>
      <c r="D111" s="10"/>
      <c r="E111" s="12">
        <f>E110+E99+E47</f>
        <v>26179000</v>
      </c>
    </row>
    <row r="112" spans="1:9">
      <c r="A112" s="3"/>
      <c r="B112" s="4"/>
      <c r="C112" s="3"/>
      <c r="D112" s="3"/>
      <c r="E112" s="3"/>
      <c r="I112" s="1" t="s">
        <v>80</v>
      </c>
    </row>
    <row r="113" spans="1:5">
      <c r="A113" s="3"/>
      <c r="B113" s="4"/>
      <c r="C113" s="3"/>
      <c r="D113" s="3"/>
      <c r="E113" s="3"/>
    </row>
    <row r="114" spans="1:5" ht="25.5" customHeight="1">
      <c r="A114" s="18" t="s">
        <v>32</v>
      </c>
      <c r="B114" s="18"/>
      <c r="C114" s="11"/>
      <c r="D114" s="18" t="s">
        <v>33</v>
      </c>
      <c r="E114" s="18"/>
    </row>
    <row r="115" spans="1:5">
      <c r="A115" s="3"/>
      <c r="B115" s="4"/>
      <c r="C115" s="3"/>
      <c r="D115" s="3"/>
      <c r="E115" s="3"/>
    </row>
    <row r="116" spans="1:5">
      <c r="A116" s="3"/>
      <c r="B116" s="4"/>
      <c r="C116" s="3"/>
      <c r="D116" s="3"/>
      <c r="E116" s="3"/>
    </row>
    <row r="117" spans="1:5">
      <c r="A117" s="3"/>
      <c r="B117" s="4"/>
      <c r="C117" s="3"/>
      <c r="D117" s="3"/>
      <c r="E117" s="3"/>
    </row>
    <row r="118" spans="1:5">
      <c r="A118" s="3"/>
      <c r="B118" s="4"/>
      <c r="C118" s="3"/>
      <c r="D118" s="3"/>
      <c r="E118" s="3"/>
    </row>
  </sheetData>
  <mergeCells count="33">
    <mergeCell ref="A111:B111"/>
    <mergeCell ref="A114:B114"/>
    <mergeCell ref="D114:E114"/>
    <mergeCell ref="A94:B94"/>
    <mergeCell ref="A95:D95"/>
    <mergeCell ref="A98:B98"/>
    <mergeCell ref="A99:B99"/>
    <mergeCell ref="A100:B100"/>
    <mergeCell ref="A110:B110"/>
    <mergeCell ref="A91:B91"/>
    <mergeCell ref="A64:B64"/>
    <mergeCell ref="A65:C65"/>
    <mergeCell ref="A69:B69"/>
    <mergeCell ref="A70:C70"/>
    <mergeCell ref="A74:B74"/>
    <mergeCell ref="A75:C75"/>
    <mergeCell ref="A80:B80"/>
    <mergeCell ref="A81:C81"/>
    <mergeCell ref="A85:B85"/>
    <mergeCell ref="A86:C86"/>
    <mergeCell ref="A90:B90"/>
    <mergeCell ref="A60:B60"/>
    <mergeCell ref="C1:E1"/>
    <mergeCell ref="C2:E2"/>
    <mergeCell ref="C3:E3"/>
    <mergeCell ref="A4:E4"/>
    <mergeCell ref="A5:B5"/>
    <mergeCell ref="A7:E7"/>
    <mergeCell ref="A47:B47"/>
    <mergeCell ref="A48:E48"/>
    <mergeCell ref="A53:B53"/>
    <mergeCell ref="A54:B54"/>
    <mergeCell ref="A59:B59"/>
  </mergeCells>
  <pageMargins left="0.24" right="0.21" top="0.33" bottom="0.36" header="0.3" footer="0.3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Havelvats_3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2021-02-25T08:10:22Z</dcterms:modified>
</cp:coreProperties>
</file>