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WP_hashvetvutyun\"/>
    </mc:Choice>
  </mc:AlternateContent>
  <bookViews>
    <workbookView xWindow="0" yWindow="0" windowWidth="21600" windowHeight="9435"/>
  </bookViews>
  <sheets>
    <sheet name="Naxagits" sheetId="3" r:id="rId1"/>
  </sheets>
  <calcPr calcId="152511"/>
</workbook>
</file>

<file path=xl/calcChain.xml><?xml version="1.0" encoding="utf-8"?>
<calcChain xmlns="http://schemas.openxmlformats.org/spreadsheetml/2006/main">
  <c r="D43" i="3" l="1"/>
  <c r="C43" i="3"/>
  <c r="C61" i="3"/>
  <c r="C31" i="3"/>
  <c r="C19" i="3"/>
  <c r="C6" i="3"/>
  <c r="C97" i="3"/>
  <c r="D87" i="3"/>
  <c r="C87" i="3"/>
  <c r="D19" i="3" l="1"/>
  <c r="D93" i="3" l="1"/>
  <c r="D97" i="3" s="1"/>
  <c r="D90" i="3"/>
  <c r="D84" i="3"/>
  <c r="D82" i="3"/>
  <c r="D61" i="3"/>
  <c r="D41" i="3"/>
  <c r="D39" i="3"/>
  <c r="D31" i="3"/>
  <c r="D6" i="3"/>
  <c r="C93" i="3" l="1"/>
  <c r="C39" i="3"/>
  <c r="C90" i="3" l="1"/>
  <c r="C84" i="3"/>
  <c r="C82" i="3"/>
  <c r="C41" i="3"/>
</calcChain>
</file>

<file path=xl/sharedStrings.xml><?xml version="1.0" encoding="utf-8"?>
<sst xmlns="http://schemas.openxmlformats.org/spreadsheetml/2006/main" count="253" uniqueCount="151">
  <si>
    <t>Պարտադիր խնդիր</t>
  </si>
  <si>
    <t>ԿԱՊԱՆ ՀԱՄԱՅՆՔ</t>
  </si>
  <si>
    <t>Նորաշենիկ գյուղի վարչական շենքի նորոգում</t>
  </si>
  <si>
    <t>Մշակույթի կենտրոնի նյութատեխնիկական բազայի արդիականացում, վերազինում և կահավորում</t>
  </si>
  <si>
    <t>Մշակույթի կենտրոնի շենքի ամբողջական նորոգում</t>
  </si>
  <si>
    <t>Կապանի կոմունալ ծառայություն ՀՈԱԿ-ի համար գրասենյակի կառուցում</t>
  </si>
  <si>
    <t>Ծաղկապատ տարածքների, կանաչ գոտիների ընդլայնմանն ուղղված աշխատանքների իրականացում</t>
  </si>
  <si>
    <t>Գետերի և սելավատարների մաքրման աշխատանքների իրականացում</t>
  </si>
  <si>
    <t>Սեյսմակայունության գնահատման և բարձրացման նպատակով  շենքերում անհրաժեշտ հետազոտությունների կատարում</t>
  </si>
  <si>
    <t>Թումո կենտրոնի ստեղծում</t>
  </si>
  <si>
    <t>Դավիթ Համբարձումյանի անվան մանկապատանեկան մարզադպրոց ՀՈԱԿ-ի շենքի մասնակի նորոգում և ջեռուցման համակարգի վերականգնում</t>
  </si>
  <si>
    <t xml:space="preserve">Նորաշենիկ գյուղում մարզադաշտի կառուցում </t>
  </si>
  <si>
    <t>Նախադպրոցական ուսումնական հաստատությունների համար գույքի ձեռքբերում</t>
  </si>
  <si>
    <t>Բազմաբնակարան շենքերի վերելակների նորոգում</t>
  </si>
  <si>
    <t>Ընդհանուր բնույթի հանրային ծառայություններ</t>
  </si>
  <si>
    <t>Հանգիստ, մշակույթ և կրոն /Կապանի մշակույթի կենտրոն, Կապանի ակումբագրադարանային միավորում, Կապանի արվեստի թանգարան, Վազգեն Սարգսյանի անվան մանկական զբոսայգի ՀՈԱԿ-ների պահպանման ծախս, մարզամշակութային, երիտասարդական միջոցառումներ, փառատոններ և այլն/</t>
  </si>
  <si>
    <t>ԸՆԴՀԱՆՈՒՐԸ</t>
  </si>
  <si>
    <t>Հ/Հ</t>
  </si>
  <si>
    <t>3. Համայնքի գույքի կառավարում</t>
  </si>
  <si>
    <t>4. Նախադպրոցական կրթություն և արտադպրոցական դաստիարակություն</t>
  </si>
  <si>
    <t>5. Համայնքի մշակութային կյանքի կազմակերպում</t>
  </si>
  <si>
    <t>6. Համայնքի բնակչության սոցիալական պաշտպանություն/17. Համայնքում ծնելիության և բազմազավակության խթանումը</t>
  </si>
  <si>
    <t>7. Համայնքում մարզական կյանքի կազմակերպում, ֆիզիկական կուլտուրայի և առողջ ապրելակերպի խրախուսում</t>
  </si>
  <si>
    <t>9. Համայնքի բնակավայրերի կառուցապատում, բարեկարգում և կանաչապատում, համայնքի աղբահանություն և սանիտարական մաքրում, կոմունալ տնտեսության աշխատանքների ապահովում, ինչպես նաև համայնքային գերեզմանատների պահպանում և գործունեության ապահովում</t>
  </si>
  <si>
    <t>10. Համայնքի հասարակական տրանսպորտի աշխատանքի կազմակերպում, համայնքային ճանապարհային ենթակառուցվածքների պահպանություն և շահագործում</t>
  </si>
  <si>
    <t>11. Աջակցություն պետական պաշտպանության իրականացմանը</t>
  </si>
  <si>
    <t>12. Աղետների ռիսկերի նվազեցման և արտակարգ իրավիճակներում բնակչության պաշտպանության ու քաղաքացիական պաշտպանության միջոցառումների կազմակերպում և իրականացումը</t>
  </si>
  <si>
    <t>14. Շրջակա միջավայրի պահպանություն</t>
  </si>
  <si>
    <t>16. Համայնքի երիտասարդության խնդիրների լուծմանն ուղղված ծրագրերի և միջոցառումների կազմակերպում</t>
  </si>
  <si>
    <t>18. Համայնքում բնակչության առողջության պահպանման և բարելավման ծրագրերի իրականացում, արդյունավետ և մատչելի առաջնային բժշկական սպասարկման պայմանների ստեղծում</t>
  </si>
  <si>
    <t>N 5 կանգառի հարևանությամբ հանգստի գոտու կազմակերպում</t>
  </si>
  <si>
    <t>Կապանի թիվ 10 նախադպրոցական ուսումնական հաստատություն  ՀՈԱԿ-ի վերանորոգում և տարածքի բարեկարգում</t>
  </si>
  <si>
    <t>Կրթություն /նախադպրոցական և արտադպրոցական հաստատությունների պահպանում/</t>
  </si>
  <si>
    <t>Սոցիալական պաշտպանություն /Կապանի մանկական կենտրոն ՀՈԱԿ-ի պահպանում և խոցելի ընտանիքներին հասցեական և թիրախավորված աջակցության տրամադրում/</t>
  </si>
  <si>
    <t>Տավրուս գյուղի նոր վարչական շենքի կառուցում</t>
  </si>
  <si>
    <t>Գ․ Նժդեհ փողոցի աջակողմյան մայթի նորոգում</t>
  </si>
  <si>
    <t>Ծանոթություն</t>
  </si>
  <si>
    <t>Գյուղերի հասարակական շենքերում տեղակայված բուժկետները նորոգվում են այդ շենքերի նորոգման ընթացքում</t>
  </si>
  <si>
    <t>ՖԻՆԱՆՍԱՎՈՐՄԱՆ ԱՄՓՈՓԱԹԵՐԹ</t>
  </si>
  <si>
    <t>Վաչագան գետի հունի մաքրում, հայելային պատկերների ու հենապատերի վերականգնում, նոր ճաղավանդակների տեղադրում /Բժշկական կենտրոնին հարակից կամրջից մինչև մարզպետարանի կամուրջ/</t>
  </si>
  <si>
    <t>Շրջակա միջավայրի պահպանություն՝ «Կապանի կոմունալ ծառայություն» ՀՈԱԿ-ի պահպանում，աղբահանության， սանիտարական մաքրման աշխատանքների արդյունավետ կազմակերպում, աղբարկղների և օրգանական աղբի կուտակումների մշակումների իրականացում /ախտահանում/, Կապանի ՊԼԱՍՏՇԻՆ ՀՈԱԿ-ի պահպանում և այլն</t>
  </si>
  <si>
    <t>12</t>
  </si>
  <si>
    <t>16</t>
  </si>
  <si>
    <t>17</t>
  </si>
  <si>
    <t>34</t>
  </si>
  <si>
    <t>35</t>
  </si>
  <si>
    <t>36</t>
  </si>
  <si>
    <t>Կապանի համայնքապետարանի մասնաշենքի ուժեղացում, վերակառուցում և նոր մասնաշենքի կառուցում</t>
  </si>
  <si>
    <t>Կապանի թիվ 1 նախադպրոցական ուսումնական հաստատություն ՀՈԱԿ-ի հիմնանորոգում և տարածքի բարեկարգում</t>
  </si>
  <si>
    <t>Կապանի թիվ 2 նախադպրոցական ուսումնական հաստատություն ՀՈԱԿ-ի հիմնանորոգում և տարածքի բարեկարգում</t>
  </si>
  <si>
    <t>Ըրկենանց գյուղում վարչական շենքի կառուցում և տարածքի բարեկարգում</t>
  </si>
  <si>
    <t>Ներքին Խոտանան գյուղում վարչական շենքի կառուցում և տարածքի բարեկարգում</t>
  </si>
  <si>
    <t>Վանեք գյուղում վարչական շենքի կառուցում և տարածքի բարեկարգում</t>
  </si>
  <si>
    <t>Եղեգ գյուղում վարչական շենքի կառուցում և տարածքի բարեկարգում</t>
  </si>
  <si>
    <t>Եղվարդ գյուղի կենցաղի տան վերանորոգում</t>
  </si>
  <si>
    <t>Ծավ գյուղի կենցաղի տան վերանորոգում</t>
  </si>
  <si>
    <t>Վերին Խոտանան գյուղի հանդիսությունների սրահի նորոգում</t>
  </si>
  <si>
    <t>Կապանի թիվ 9 նախադպրոցական ուսումնական հաստատություն ՀՈԱԿ-ի վերակառուցում և տարածքի բարեկարգում</t>
  </si>
  <si>
    <t xml:space="preserve">Արծվանիկ գյուղի ՆՈՒՀ-ի հարևանությամբ տարածքի բարեկարգում </t>
  </si>
  <si>
    <t>Կապան քաղաքի Շինարարների 8 հասցեում ակումբ-գրադարանի նորոգում</t>
  </si>
  <si>
    <t>Կապան քաղաքի Բաղաբերդ 14 հասցեում գրադարանի նորոգում</t>
  </si>
  <si>
    <t>Աթլետիկական փակ մարզասրահի կառուցում</t>
  </si>
  <si>
    <t>Կապան քաղաքի Շինարարների փողոցի թիվ 15 և թիվ 17 բ/բ շենքերի հարևանությամբ խաղահրապարակի և մարզադաշտի վերանորոգում և հանգստյան գոտու կազմակերպում</t>
  </si>
  <si>
    <t>Կապան քաղաքի Սպանդարյան փողոցի թիվ 7 և 6 բ/բ շենքերի միջանկյալ հատվածում խաղահրապարակի և մարզադաշտի վերանորոգում և հանգստյան գոտու կազմակերպում</t>
  </si>
  <si>
    <t>Կապան քաղաքի Հ․ Ավետիսյան փողոցի թիվ 1 բ/բ շենքի հարևանությամբ խաղահրապարակի և մարզադաշտի վերանորոգում և հանգստյան գոտու կազմակերպում</t>
  </si>
  <si>
    <t>Կապան քաղաքի Հալիձոր թաղամասի թիվ 6, թիվ 8 և թիվ 15 բ/բ շենքերի հարևանությամբ խաղահրապարակի և մարզադաշտի վերանորոգում և հանգստյան գոտու կազմակերպում</t>
  </si>
  <si>
    <t xml:space="preserve">Բազմաբնակարան բնակելի շենքերի տանիքների նորոգում </t>
  </si>
  <si>
    <t>Դավիթ Բեկ բնակավայրի ջրամատակարարում</t>
  </si>
  <si>
    <t>Կաղնուտ բնակավայրի խմելու ջրամատակարարման ապահովում</t>
  </si>
  <si>
    <t>Սրաշեն բնակավայրի խմելու ջրամատակարարման ապահովում</t>
  </si>
  <si>
    <t>Ուժանիս բնակավայրի խմելու ջրի կառուցում</t>
  </si>
  <si>
    <t>Կապան քաղաքի Գ․ Նժդեհ փողոցի, 1-ին և 2-րդ նրբանցքների հիմնանորոգում</t>
  </si>
  <si>
    <t>Կապան քաղաքի Գր․ Արզումանյան փողոցի հիմնանորոգում</t>
  </si>
  <si>
    <t>Կապան քաղաքի Երկաթուղայինների փողոցի թիվ 7, 9, 11, 13, 15 շենքերի բակերի հիմնանորոգում</t>
  </si>
  <si>
    <t>Կապան քաղաքի Հալիձոր թաղամասի բակային տարածքների հիմնանորոգում</t>
  </si>
  <si>
    <t>Կապան քաղաքի Ռ․ Մինասյան փողոցի թիվ 11, 12, 13 շենքերի բակերի հիմնանորոգում</t>
  </si>
  <si>
    <t>Կապան քաղաքի Ռ․ Մինասյան փողոցի թիվ 15, 16, 17, 18, 19, 20 շենքերի բակերի հիմնանորոգում</t>
  </si>
  <si>
    <t>Կապան քաղաքի Ռ․ Մինասյան փողոցի թիվ 25Ա, 25Բ շենքերի բակերի հիմնանորոգում</t>
  </si>
  <si>
    <t>Կապան քաղաքի Գր․ Արզումանյան փողոցի 3-րդ նրբանցքի հիմնանորոգում</t>
  </si>
  <si>
    <t>Կապան քաղաքի Լեռնագործների 3-րդ նրբանցքի հիմնանորոգում</t>
  </si>
  <si>
    <t>Կապան քաղաքի Մ․ Հարությունյան փողոցի թիվ 1, 2, 3, 4, 5, 6, 8 շենքերի բակերի և Շահումյան փողոցի թիվ 37, 38 շենքերի բակերի հիմնանորոգում</t>
  </si>
  <si>
    <t>Կապան քաղաքի Սպանդարյան փողոցի թիվ 6, 7 շենքերի բակերի հինանորոգում</t>
  </si>
  <si>
    <t>Կապան քաղաքի Ավետիսյան փողոցի N 2, 4, 6, 28, 30, 32, 34 և Պապյան փողոցի N 5, 6, 7, 8, 9, 15, 16, 17, 18, 19, 20, 22, 24 և 26 շենքերի բակերի ասֆալտապատում</t>
  </si>
  <si>
    <t>Կապան քաղաքի Դավիթ Բեկ փողոցի հիմնանորոգում</t>
  </si>
  <si>
    <t>Կապան քաղաքի Սպանդարյան փողոցի 4-րդ նրբանցքի հիմնանորոգում</t>
  </si>
  <si>
    <t>Կապան քաղաքի Երկաթուղայինների փողոցի 3-րդ նրբանցքի հիմնանորոգում</t>
  </si>
  <si>
    <t>Արամ Մանուկյան փողոցի թիվ 1 բ/բ շենքի և Չարենցի փողոցի թիվ 2, 4 բ/բ շենքերի բակերի հիմնանորոգում</t>
  </si>
  <si>
    <t>Սյունիք բնակավայրի գյուղամիջյան ճանապարհների նորոգում  և ասֆալտապատում</t>
  </si>
  <si>
    <t xml:space="preserve">Արծվանիկ բնակավայրի գյուղամիջյան ճանապարհների նորոգում և ասֆալտապատում </t>
  </si>
  <si>
    <t>Կապան քաղաքի Ռ․ Մելիքյան փողոցի՝ Արվեստի պետական քոլեջի հետնամասի, թիվ 6 բ/բ շենքի բակի հիմնանորոգում</t>
  </si>
  <si>
    <t xml:space="preserve">Կապան քաղաքում ապաստարանների կառուցում </t>
  </si>
  <si>
    <t>Լեռնագործների փողոցում շենքի վերակառուցում՝ 150 երեխայի համար ՆՈՒՀ հիմնելու նպատակով</t>
  </si>
  <si>
    <t>Կապան քաղաքի Դավիթ Բեկ 8 հասցեում ակումբ-գրադարանի նորոգում</t>
  </si>
  <si>
    <t>Կապան քաղաքի թունելից մինչև Բաղաբերդ թաղամասի վերջնամասը փողոցային լուսավորության համակարգի կառուցում</t>
  </si>
  <si>
    <t>Կապան քաղաքի Բաղաբերդ 6 հասցեում ակումբ-գրադարանի նորոգում</t>
  </si>
  <si>
    <t>32</t>
  </si>
  <si>
    <t>33</t>
  </si>
  <si>
    <t>31</t>
  </si>
  <si>
    <t>ԿԶՆ թիրախներ</t>
  </si>
  <si>
    <t>ԿԶՆ ցուցանիշներ</t>
  </si>
  <si>
    <t>11.3</t>
  </si>
  <si>
    <t>11.3.2</t>
  </si>
  <si>
    <t>4.3</t>
  </si>
  <si>
    <t>4.3.1</t>
  </si>
  <si>
    <t>4.2</t>
  </si>
  <si>
    <t>4.2.2</t>
  </si>
  <si>
    <t>4.2, 4.ա</t>
  </si>
  <si>
    <t>4․2․2,  4․ա․1</t>
  </si>
  <si>
    <t>4․2</t>
  </si>
  <si>
    <t>4․2․2</t>
  </si>
  <si>
    <t>4․1, 4․3</t>
  </si>
  <si>
    <t>4․1․1,  4․3․1</t>
  </si>
  <si>
    <t>4․3</t>
  </si>
  <si>
    <t>4․3․1</t>
  </si>
  <si>
    <t>4․1,  4․3,  4․4</t>
  </si>
  <si>
    <t>4․1․1,  4․3․1,   4․4․1</t>
  </si>
  <si>
    <t>3․4,  2․1</t>
  </si>
  <si>
    <t>3․4․2,  2․1․1</t>
  </si>
  <si>
    <t>11․6</t>
  </si>
  <si>
    <t>11․2</t>
  </si>
  <si>
    <t>11․6․1</t>
  </si>
  <si>
    <t>11․7</t>
  </si>
  <si>
    <t>11․7․1</t>
  </si>
  <si>
    <t>11․2․1</t>
  </si>
  <si>
    <t>6․4, 6․բ</t>
  </si>
  <si>
    <t>6․4․1, 6․բ․1</t>
  </si>
  <si>
    <t>11․2, 11․7</t>
  </si>
  <si>
    <t>11․2․1, 11․7․1</t>
  </si>
  <si>
    <t>11․7, 11․5</t>
  </si>
  <si>
    <t>11․7․1, 11․5․1, 11․5․2</t>
  </si>
  <si>
    <t>11․5</t>
  </si>
  <si>
    <t>11․5․2</t>
  </si>
  <si>
    <t>11.6.1</t>
  </si>
  <si>
    <t>6.6</t>
  </si>
  <si>
    <t>6.6.1</t>
  </si>
  <si>
    <t>4.3, 4.4</t>
  </si>
  <si>
    <t>4.3.1, 4.4.1</t>
  </si>
  <si>
    <t>3.4</t>
  </si>
  <si>
    <t>3.4.1</t>
  </si>
  <si>
    <t>2023 ԹՎԱԿԱՆԻ ՏԱՐԵԿԱՆ ԱՇԽԱՏԱՆՔԱՅԻՆ ՊԼԱՆԻ ՀԱՄԱՊԱՏԱՍԽԱՆԵՑՈՒՄԸ ԿԶՆ-ՆԵՐԻՆ</t>
  </si>
  <si>
    <t>11</t>
  </si>
  <si>
    <t>2023 թվականի համար նախատեսված գումարը</t>
  </si>
  <si>
    <t>Փաստացի ծախսված գումարը</t>
  </si>
  <si>
    <t>Թիվ 9 ՆՈՒՀ ՀՈԱԿ-ի համար կահույքի ձեռքբերում</t>
  </si>
  <si>
    <t>Թիվ 10 ՆՈՒՀ ՀՈԱԿ-ի համար գույքի ձեռքբերում</t>
  </si>
  <si>
    <t>Թիվ 3 ՆՈՒՀ ՀՈԱԿ-ի համար գույքի ձեռքբերում</t>
  </si>
  <si>
    <t>Նախագծանախահաշվային փաստաթղթերի կազմում և փորձաքննություն</t>
  </si>
  <si>
    <t>Խաղադաշտերի համար գույքի ձեռքբերում</t>
  </si>
  <si>
    <t>13. Համայնքում գյուղատնտեսության զարգացման խթանում</t>
  </si>
  <si>
    <t>Բնակավայրերում ոռոգման համակարգերի նորոգման համար նյութերի և սարքավորումների տրամադրում</t>
  </si>
  <si>
    <t>Աշնանացան ցորենի արտադրության խթանման ծրագիր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</si>
</sst>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GHEA Mariam"/>
      <family val="3"/>
    </font>
    <font>
      <b/>
      <sz val="12"/>
      <color theme="1"/>
      <name val="GHEA Mariam"/>
      <family val="3"/>
    </font>
    <font>
      <sz val="12"/>
      <name val="GHEA Mariam"/>
      <family val="3"/>
    </font>
    <font>
      <i/>
      <sz val="12"/>
      <color theme="1"/>
      <name val="GHEA Mariam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92" zoomScale="112" zoomScaleNormal="112" workbookViewId="0">
      <selection activeCell="D97" sqref="D97"/>
    </sheetView>
  </sheetViews>
  <sheetFormatPr defaultColWidth="9.140625" defaultRowHeight="18" x14ac:dyDescent="0.25"/>
  <cols>
    <col min="1" max="1" width="9.42578125" style="9" customWidth="1"/>
    <col min="2" max="2" width="59.85546875" style="1" customWidth="1"/>
    <col min="3" max="3" width="18.140625" style="10" customWidth="1"/>
    <col min="4" max="4" width="16.85546875" style="10" customWidth="1"/>
    <col min="5" max="6" width="18.140625" style="24" customWidth="1"/>
    <col min="7" max="7" width="20.28515625" style="1" customWidth="1"/>
    <col min="8" max="16384" width="9.140625" style="1"/>
  </cols>
  <sheetData>
    <row r="1" spans="1:7" ht="15.75" customHeight="1" x14ac:dyDescent="0.25">
      <c r="C1" s="18"/>
      <c r="D1" s="18"/>
      <c r="E1" s="20"/>
      <c r="F1" s="20"/>
      <c r="G1" s="18"/>
    </row>
    <row r="2" spans="1:7" ht="15.75" customHeight="1" x14ac:dyDescent="0.25">
      <c r="A2" s="28" t="s">
        <v>38</v>
      </c>
      <c r="B2" s="28"/>
      <c r="C2" s="28"/>
      <c r="D2" s="28"/>
      <c r="E2" s="28"/>
      <c r="F2" s="28"/>
      <c r="G2" s="28"/>
    </row>
    <row r="3" spans="1:7" ht="15.75" customHeight="1" x14ac:dyDescent="0.25">
      <c r="A3" s="28" t="s">
        <v>1</v>
      </c>
      <c r="B3" s="28"/>
      <c r="C3" s="28"/>
      <c r="D3" s="28"/>
      <c r="E3" s="28"/>
      <c r="F3" s="28"/>
      <c r="G3" s="28"/>
    </row>
    <row r="4" spans="1:7" ht="15.75" customHeight="1" x14ac:dyDescent="0.25">
      <c r="A4" s="29" t="s">
        <v>139</v>
      </c>
      <c r="B4" s="29"/>
      <c r="C4" s="29"/>
      <c r="D4" s="29"/>
      <c r="E4" s="29"/>
      <c r="F4" s="29"/>
      <c r="G4" s="29"/>
    </row>
    <row r="5" spans="1:7" ht="81" customHeight="1" x14ac:dyDescent="0.25">
      <c r="A5" s="2" t="s">
        <v>17</v>
      </c>
      <c r="B5" s="2" t="s">
        <v>0</v>
      </c>
      <c r="C5" s="3" t="s">
        <v>141</v>
      </c>
      <c r="D5" s="3" t="s">
        <v>142</v>
      </c>
      <c r="E5" s="21" t="s">
        <v>98</v>
      </c>
      <c r="F5" s="21" t="s">
        <v>99</v>
      </c>
      <c r="G5" s="2" t="s">
        <v>36</v>
      </c>
    </row>
    <row r="6" spans="1:7" ht="25.5" customHeight="1" x14ac:dyDescent="0.25">
      <c r="A6" s="27" t="s">
        <v>18</v>
      </c>
      <c r="B6" s="27"/>
      <c r="C6" s="3">
        <f>C7+C8+C9+C10+C11+C12+C14+C13+C15+C16+C17+C18</f>
        <v>2009931699</v>
      </c>
      <c r="D6" s="3">
        <f>D7+D8+D9+D10+D11+D12+D14+D13+D15+D16+D17+D18</f>
        <v>788440262</v>
      </c>
      <c r="E6" s="21"/>
      <c r="F6" s="21"/>
      <c r="G6" s="4"/>
    </row>
    <row r="7" spans="1:7" ht="24.75" customHeight="1" x14ac:dyDescent="0.25">
      <c r="A7" s="5">
        <v>1</v>
      </c>
      <c r="B7" s="6" t="s">
        <v>14</v>
      </c>
      <c r="C7" s="7">
        <v>581027100</v>
      </c>
      <c r="D7" s="7">
        <v>503019400</v>
      </c>
      <c r="E7" s="8" t="s">
        <v>100</v>
      </c>
      <c r="F7" s="8" t="s">
        <v>101</v>
      </c>
      <c r="G7" s="4"/>
    </row>
    <row r="8" spans="1:7" ht="54.75" customHeight="1" x14ac:dyDescent="0.25">
      <c r="A8" s="5">
        <v>2</v>
      </c>
      <c r="B8" s="6" t="s">
        <v>47</v>
      </c>
      <c r="C8" s="7">
        <v>1025712200</v>
      </c>
      <c r="D8" s="7">
        <v>22716150</v>
      </c>
      <c r="E8" s="8" t="s">
        <v>100</v>
      </c>
      <c r="F8" s="8" t="s">
        <v>101</v>
      </c>
      <c r="G8" s="4"/>
    </row>
    <row r="9" spans="1:7" ht="42.75" customHeight="1" x14ac:dyDescent="0.25">
      <c r="A9" s="5">
        <v>3</v>
      </c>
      <c r="B9" s="6" t="s">
        <v>34</v>
      </c>
      <c r="C9" s="7">
        <v>48888290</v>
      </c>
      <c r="D9" s="7">
        <v>0</v>
      </c>
      <c r="E9" s="8" t="s">
        <v>100</v>
      </c>
      <c r="F9" s="8" t="s">
        <v>101</v>
      </c>
      <c r="G9" s="4"/>
    </row>
    <row r="10" spans="1:7" ht="33" customHeight="1" x14ac:dyDescent="0.25">
      <c r="A10" s="5">
        <v>4</v>
      </c>
      <c r="B10" s="6" t="s">
        <v>2</v>
      </c>
      <c r="C10" s="7">
        <v>24086450</v>
      </c>
      <c r="D10" s="7">
        <v>16626727</v>
      </c>
      <c r="E10" s="8" t="s">
        <v>100</v>
      </c>
      <c r="F10" s="8" t="s">
        <v>101</v>
      </c>
      <c r="G10" s="4"/>
    </row>
    <row r="11" spans="1:7" ht="75" customHeight="1" x14ac:dyDescent="0.25">
      <c r="A11" s="5">
        <v>5</v>
      </c>
      <c r="B11" s="6" t="s">
        <v>10</v>
      </c>
      <c r="C11" s="7">
        <v>36457013</v>
      </c>
      <c r="D11" s="7">
        <v>10281700</v>
      </c>
      <c r="E11" s="8" t="s">
        <v>102</v>
      </c>
      <c r="F11" s="8" t="s">
        <v>103</v>
      </c>
      <c r="G11" s="4"/>
    </row>
    <row r="12" spans="1:7" ht="40.5" customHeight="1" x14ac:dyDescent="0.25">
      <c r="A12" s="5">
        <v>6</v>
      </c>
      <c r="B12" s="6" t="s">
        <v>50</v>
      </c>
      <c r="C12" s="7">
        <v>41050000</v>
      </c>
      <c r="D12" s="30">
        <v>88153100</v>
      </c>
      <c r="E12" s="8" t="s">
        <v>100</v>
      </c>
      <c r="F12" s="8" t="s">
        <v>101</v>
      </c>
      <c r="G12" s="4"/>
    </row>
    <row r="13" spans="1:7" ht="37.5" customHeight="1" x14ac:dyDescent="0.25">
      <c r="A13" s="5">
        <v>7</v>
      </c>
      <c r="B13" s="6" t="s">
        <v>52</v>
      </c>
      <c r="C13" s="7">
        <v>48510000</v>
      </c>
      <c r="D13" s="31"/>
      <c r="E13" s="8" t="s">
        <v>100</v>
      </c>
      <c r="F13" s="8" t="s">
        <v>101</v>
      </c>
      <c r="G13" s="4"/>
    </row>
    <row r="14" spans="1:7" ht="36.75" customHeight="1" x14ac:dyDescent="0.25">
      <c r="A14" s="5">
        <v>8</v>
      </c>
      <c r="B14" s="6" t="s">
        <v>51</v>
      </c>
      <c r="C14" s="7">
        <v>43153792</v>
      </c>
      <c r="D14" s="7">
        <v>26347300</v>
      </c>
      <c r="E14" s="8" t="s">
        <v>100</v>
      </c>
      <c r="F14" s="8" t="s">
        <v>101</v>
      </c>
      <c r="G14" s="4"/>
    </row>
    <row r="15" spans="1:7" ht="40.5" customHeight="1" x14ac:dyDescent="0.25">
      <c r="A15" s="5">
        <v>9</v>
      </c>
      <c r="B15" s="6" t="s">
        <v>53</v>
      </c>
      <c r="C15" s="7">
        <v>46371480</v>
      </c>
      <c r="D15" s="7">
        <v>39723300</v>
      </c>
      <c r="E15" s="8" t="s">
        <v>100</v>
      </c>
      <c r="F15" s="8" t="s">
        <v>101</v>
      </c>
      <c r="G15" s="4"/>
    </row>
    <row r="16" spans="1:7" ht="21" customHeight="1" x14ac:dyDescent="0.25">
      <c r="A16" s="5">
        <v>10</v>
      </c>
      <c r="B16" s="6" t="s">
        <v>54</v>
      </c>
      <c r="C16" s="7">
        <v>48033560</v>
      </c>
      <c r="D16" s="7">
        <v>33099760</v>
      </c>
      <c r="E16" s="8" t="s">
        <v>100</v>
      </c>
      <c r="F16" s="8" t="s">
        <v>101</v>
      </c>
      <c r="G16" s="4"/>
    </row>
    <row r="17" spans="1:7" ht="27.75" customHeight="1" x14ac:dyDescent="0.25">
      <c r="A17" s="5">
        <v>11</v>
      </c>
      <c r="B17" s="6" t="s">
        <v>55</v>
      </c>
      <c r="C17" s="7">
        <v>37969610</v>
      </c>
      <c r="D17" s="7">
        <v>31818600</v>
      </c>
      <c r="E17" s="8" t="s">
        <v>100</v>
      </c>
      <c r="F17" s="8" t="s">
        <v>101</v>
      </c>
      <c r="G17" s="4"/>
    </row>
    <row r="18" spans="1:7" ht="39.75" customHeight="1" x14ac:dyDescent="0.25">
      <c r="A18" s="15" t="s">
        <v>41</v>
      </c>
      <c r="B18" s="16" t="s">
        <v>56</v>
      </c>
      <c r="C18" s="17">
        <v>28672204</v>
      </c>
      <c r="D18" s="17">
        <v>16654225</v>
      </c>
      <c r="E18" s="8" t="s">
        <v>100</v>
      </c>
      <c r="F18" s="8" t="s">
        <v>101</v>
      </c>
      <c r="G18" s="4"/>
    </row>
    <row r="19" spans="1:7" ht="40.5" customHeight="1" x14ac:dyDescent="0.25">
      <c r="A19" s="27" t="s">
        <v>19</v>
      </c>
      <c r="B19" s="27"/>
      <c r="C19" s="3">
        <f>C20+C21+C22+C23+C24+C25+C26+C27</f>
        <v>2516509274</v>
      </c>
      <c r="D19" s="3">
        <f>D20+D21+D22+D23+D24+D25+D26+D27+D28+D29+D30</f>
        <v>1574905844</v>
      </c>
      <c r="E19" s="21"/>
      <c r="F19" s="21"/>
      <c r="G19" s="4"/>
    </row>
    <row r="20" spans="1:7" ht="39" customHeight="1" x14ac:dyDescent="0.25">
      <c r="A20" s="5">
        <v>13</v>
      </c>
      <c r="B20" s="6" t="s">
        <v>32</v>
      </c>
      <c r="C20" s="7">
        <v>960900900</v>
      </c>
      <c r="D20" s="7">
        <v>903398500</v>
      </c>
      <c r="E20" s="8" t="s">
        <v>104</v>
      </c>
      <c r="F20" s="8" t="s">
        <v>105</v>
      </c>
      <c r="G20" s="4"/>
    </row>
    <row r="21" spans="1:7" ht="60" customHeight="1" x14ac:dyDescent="0.25">
      <c r="A21" s="5">
        <v>14</v>
      </c>
      <c r="B21" s="6" t="s">
        <v>48</v>
      </c>
      <c r="C21" s="7">
        <v>392593200</v>
      </c>
      <c r="D21" s="7">
        <v>74412100</v>
      </c>
      <c r="E21" s="8" t="s">
        <v>106</v>
      </c>
      <c r="F21" s="8" t="s">
        <v>107</v>
      </c>
      <c r="G21" s="4"/>
    </row>
    <row r="22" spans="1:7" ht="57.75" customHeight="1" x14ac:dyDescent="0.25">
      <c r="A22" s="5">
        <v>15</v>
      </c>
      <c r="B22" s="6" t="s">
        <v>49</v>
      </c>
      <c r="C22" s="7">
        <v>479084390</v>
      </c>
      <c r="D22" s="7">
        <v>34751730</v>
      </c>
      <c r="E22" s="8" t="s">
        <v>106</v>
      </c>
      <c r="F22" s="8" t="s">
        <v>107</v>
      </c>
      <c r="G22" s="4"/>
    </row>
    <row r="23" spans="1:7" ht="54" customHeight="1" x14ac:dyDescent="0.25">
      <c r="A23" s="8" t="s">
        <v>42</v>
      </c>
      <c r="B23" s="6" t="s">
        <v>57</v>
      </c>
      <c r="C23" s="7">
        <v>297540964</v>
      </c>
      <c r="D23" s="7">
        <v>112188107</v>
      </c>
      <c r="E23" s="8" t="s">
        <v>106</v>
      </c>
      <c r="F23" s="8" t="s">
        <v>107</v>
      </c>
      <c r="G23" s="4"/>
    </row>
    <row r="24" spans="1:7" ht="54.75" customHeight="1" x14ac:dyDescent="0.25">
      <c r="A24" s="8" t="s">
        <v>43</v>
      </c>
      <c r="B24" s="6" t="s">
        <v>31</v>
      </c>
      <c r="C24" s="7">
        <v>293846000</v>
      </c>
      <c r="D24" s="7">
        <v>293730000</v>
      </c>
      <c r="E24" s="8" t="s">
        <v>106</v>
      </c>
      <c r="F24" s="8" t="s">
        <v>107</v>
      </c>
      <c r="G24" s="4"/>
    </row>
    <row r="25" spans="1:7" ht="42.75" customHeight="1" x14ac:dyDescent="0.25">
      <c r="A25" s="5">
        <v>18</v>
      </c>
      <c r="B25" s="6" t="s">
        <v>91</v>
      </c>
      <c r="C25" s="7">
        <v>50000000</v>
      </c>
      <c r="D25" s="7">
        <v>66425431</v>
      </c>
      <c r="E25" s="8" t="s">
        <v>108</v>
      </c>
      <c r="F25" s="8" t="s">
        <v>109</v>
      </c>
      <c r="G25" s="4"/>
    </row>
    <row r="26" spans="1:7" ht="41.25" customHeight="1" x14ac:dyDescent="0.25">
      <c r="A26" s="5">
        <v>19</v>
      </c>
      <c r="B26" s="6" t="s">
        <v>58</v>
      </c>
      <c r="C26" s="7">
        <v>39543820</v>
      </c>
      <c r="D26" s="7">
        <v>19808476</v>
      </c>
      <c r="E26" s="8" t="s">
        <v>108</v>
      </c>
      <c r="F26" s="8" t="s">
        <v>109</v>
      </c>
      <c r="G26" s="4"/>
    </row>
    <row r="27" spans="1:7" ht="36.75" customHeight="1" x14ac:dyDescent="0.25">
      <c r="A27" s="5">
        <v>20</v>
      </c>
      <c r="B27" s="6" t="s">
        <v>12</v>
      </c>
      <c r="C27" s="30">
        <v>3000000</v>
      </c>
      <c r="D27" s="7"/>
      <c r="E27" s="33" t="s">
        <v>108</v>
      </c>
      <c r="F27" s="33" t="s">
        <v>109</v>
      </c>
      <c r="G27" s="4"/>
    </row>
    <row r="28" spans="1:7" ht="36.75" customHeight="1" x14ac:dyDescent="0.25">
      <c r="A28" s="5">
        <v>20.100000000000001</v>
      </c>
      <c r="B28" s="6" t="s">
        <v>143</v>
      </c>
      <c r="C28" s="32"/>
      <c r="D28" s="7">
        <v>15981400</v>
      </c>
      <c r="E28" s="34"/>
      <c r="F28" s="34"/>
      <c r="G28" s="4"/>
    </row>
    <row r="29" spans="1:7" ht="36.75" customHeight="1" x14ac:dyDescent="0.25">
      <c r="A29" s="5">
        <v>20.2</v>
      </c>
      <c r="B29" s="6" t="s">
        <v>144</v>
      </c>
      <c r="C29" s="32"/>
      <c r="D29" s="7">
        <v>21672100</v>
      </c>
      <c r="E29" s="34"/>
      <c r="F29" s="34"/>
      <c r="G29" s="4"/>
    </row>
    <row r="30" spans="1:7" ht="36.75" customHeight="1" x14ac:dyDescent="0.25">
      <c r="A30" s="5">
        <v>20.3</v>
      </c>
      <c r="B30" s="6" t="s">
        <v>145</v>
      </c>
      <c r="C30" s="31"/>
      <c r="D30" s="7">
        <v>32538000</v>
      </c>
      <c r="E30" s="35"/>
      <c r="F30" s="35"/>
      <c r="G30" s="4"/>
    </row>
    <row r="31" spans="1:7" ht="35.25" customHeight="1" x14ac:dyDescent="0.25">
      <c r="A31" s="27" t="s">
        <v>20</v>
      </c>
      <c r="B31" s="27"/>
      <c r="C31" s="3">
        <f>C32+C33+C34+C35+C37+C36+C38</f>
        <v>766981875</v>
      </c>
      <c r="D31" s="3">
        <f>D32+D33+D34+D35+D37+D36+D38</f>
        <v>579876541</v>
      </c>
      <c r="E31" s="21"/>
      <c r="F31" s="21"/>
      <c r="G31" s="4"/>
    </row>
    <row r="32" spans="1:7" ht="126.75" customHeight="1" x14ac:dyDescent="0.25">
      <c r="A32" s="5">
        <v>21</v>
      </c>
      <c r="B32" s="6" t="s">
        <v>15</v>
      </c>
      <c r="C32" s="7">
        <v>296130200</v>
      </c>
      <c r="D32" s="7">
        <v>292426200</v>
      </c>
      <c r="E32" s="8" t="s">
        <v>110</v>
      </c>
      <c r="F32" s="8" t="s">
        <v>111</v>
      </c>
      <c r="G32" s="4"/>
    </row>
    <row r="33" spans="1:7" ht="21.75" customHeight="1" x14ac:dyDescent="0.25">
      <c r="A33" s="5">
        <v>22</v>
      </c>
      <c r="B33" s="6" t="s">
        <v>4</v>
      </c>
      <c r="C33" s="7">
        <v>200000000</v>
      </c>
      <c r="D33" s="7">
        <v>210992429</v>
      </c>
      <c r="E33" s="8" t="s">
        <v>112</v>
      </c>
      <c r="F33" s="8" t="s">
        <v>113</v>
      </c>
      <c r="G33" s="4"/>
    </row>
    <row r="34" spans="1:7" ht="42.75" customHeight="1" x14ac:dyDescent="0.25">
      <c r="A34" s="5">
        <v>23</v>
      </c>
      <c r="B34" s="6" t="s">
        <v>3</v>
      </c>
      <c r="C34" s="7">
        <v>30000000</v>
      </c>
      <c r="D34" s="7">
        <v>20000000</v>
      </c>
      <c r="E34" s="8" t="s">
        <v>112</v>
      </c>
      <c r="F34" s="8" t="s">
        <v>113</v>
      </c>
      <c r="G34" s="4"/>
    </row>
    <row r="35" spans="1:7" ht="35.25" customHeight="1" x14ac:dyDescent="0.25">
      <c r="A35" s="5">
        <v>24</v>
      </c>
      <c r="B35" s="6" t="s">
        <v>59</v>
      </c>
      <c r="C35" s="7">
        <v>76665825</v>
      </c>
      <c r="D35" s="7">
        <v>23196812</v>
      </c>
      <c r="E35" s="8" t="s">
        <v>114</v>
      </c>
      <c r="F35" s="8" t="s">
        <v>115</v>
      </c>
      <c r="G35" s="4"/>
    </row>
    <row r="36" spans="1:7" ht="41.25" customHeight="1" x14ac:dyDescent="0.25">
      <c r="A36" s="5">
        <v>25</v>
      </c>
      <c r="B36" s="12" t="s">
        <v>94</v>
      </c>
      <c r="C36" s="7">
        <v>47840100</v>
      </c>
      <c r="D36" s="7">
        <v>18227900</v>
      </c>
      <c r="E36" s="8" t="s">
        <v>114</v>
      </c>
      <c r="F36" s="8" t="s">
        <v>115</v>
      </c>
      <c r="G36" s="4"/>
    </row>
    <row r="37" spans="1:7" ht="36.75" customHeight="1" x14ac:dyDescent="0.25">
      <c r="A37" s="5">
        <v>26</v>
      </c>
      <c r="B37" s="6" t="s">
        <v>60</v>
      </c>
      <c r="C37" s="7">
        <v>26502910</v>
      </c>
      <c r="D37" s="7">
        <v>0</v>
      </c>
      <c r="E37" s="8" t="s">
        <v>114</v>
      </c>
      <c r="F37" s="8" t="s">
        <v>115</v>
      </c>
      <c r="G37" s="4"/>
    </row>
    <row r="38" spans="1:7" ht="36" x14ac:dyDescent="0.25">
      <c r="A38" s="5">
        <v>27</v>
      </c>
      <c r="B38" s="6" t="s">
        <v>92</v>
      </c>
      <c r="C38" s="7">
        <v>89842840</v>
      </c>
      <c r="D38" s="7">
        <v>15033200</v>
      </c>
      <c r="E38" s="8" t="s">
        <v>114</v>
      </c>
      <c r="F38" s="8" t="s">
        <v>115</v>
      </c>
      <c r="G38" s="4"/>
    </row>
    <row r="39" spans="1:7" ht="53.25" customHeight="1" x14ac:dyDescent="0.25">
      <c r="A39" s="26" t="s">
        <v>21</v>
      </c>
      <c r="B39" s="26"/>
      <c r="C39" s="3">
        <f>C40</f>
        <v>35015000</v>
      </c>
      <c r="D39" s="3">
        <f>D40</f>
        <v>27920000</v>
      </c>
      <c r="E39" s="21"/>
      <c r="F39" s="21"/>
      <c r="G39" s="4"/>
    </row>
    <row r="40" spans="1:7" ht="77.25" customHeight="1" x14ac:dyDescent="0.25">
      <c r="A40" s="5">
        <v>28</v>
      </c>
      <c r="B40" s="6" t="s">
        <v>33</v>
      </c>
      <c r="C40" s="7">
        <v>35015000</v>
      </c>
      <c r="D40" s="7">
        <v>27920000</v>
      </c>
      <c r="E40" s="8" t="s">
        <v>116</v>
      </c>
      <c r="F40" s="8" t="s">
        <v>117</v>
      </c>
      <c r="G40" s="4"/>
    </row>
    <row r="41" spans="1:7" ht="57" customHeight="1" x14ac:dyDescent="0.25">
      <c r="A41" s="27" t="s">
        <v>22</v>
      </c>
      <c r="B41" s="27"/>
      <c r="C41" s="3">
        <f>C42</f>
        <v>15000000</v>
      </c>
      <c r="D41" s="3">
        <f>D42</f>
        <v>0</v>
      </c>
      <c r="E41" s="21"/>
      <c r="F41" s="21"/>
      <c r="G41" s="4"/>
    </row>
    <row r="42" spans="1:7" ht="26.25" customHeight="1" x14ac:dyDescent="0.25">
      <c r="A42" s="5">
        <v>29</v>
      </c>
      <c r="B42" s="6" t="s">
        <v>61</v>
      </c>
      <c r="C42" s="13">
        <v>15000000</v>
      </c>
      <c r="D42" s="13">
        <v>0</v>
      </c>
      <c r="E42" s="22" t="s">
        <v>108</v>
      </c>
      <c r="F42" s="22" t="s">
        <v>113</v>
      </c>
      <c r="G42" s="4"/>
    </row>
    <row r="43" spans="1:7" ht="112.5" customHeight="1" x14ac:dyDescent="0.25">
      <c r="A43" s="27" t="s">
        <v>23</v>
      </c>
      <c r="B43" s="27"/>
      <c r="C43" s="3">
        <f>C44+C45+C46+C48+C47+C49+C50+C52+C53+C54+C55+C56+C57+C58+C59+C60+C51</f>
        <v>1063533409</v>
      </c>
      <c r="D43" s="3">
        <f>D44+D45+D46+D48+D47+D49+D50+D52+D53+D54+D55+D56+D57+D58+D59+D60+D51</f>
        <v>680088954</v>
      </c>
      <c r="E43" s="21"/>
      <c r="F43" s="21"/>
      <c r="G43" s="4"/>
    </row>
    <row r="44" spans="1:7" ht="38.25" customHeight="1" x14ac:dyDescent="0.25">
      <c r="A44" s="5">
        <v>30</v>
      </c>
      <c r="B44" s="6" t="s">
        <v>5</v>
      </c>
      <c r="C44" s="7">
        <v>65348080</v>
      </c>
      <c r="D44" s="7">
        <v>62800100</v>
      </c>
      <c r="E44" s="8" t="s">
        <v>118</v>
      </c>
      <c r="F44" s="8" t="s">
        <v>120</v>
      </c>
      <c r="G44" s="4"/>
    </row>
    <row r="45" spans="1:7" ht="78" customHeight="1" x14ac:dyDescent="0.25">
      <c r="A45" s="8" t="s">
        <v>97</v>
      </c>
      <c r="B45" s="6" t="s">
        <v>62</v>
      </c>
      <c r="C45" s="17">
        <v>81680000</v>
      </c>
      <c r="D45" s="17">
        <v>44323000</v>
      </c>
      <c r="E45" s="15" t="s">
        <v>121</v>
      </c>
      <c r="F45" s="15" t="s">
        <v>122</v>
      </c>
      <c r="G45" s="4"/>
    </row>
    <row r="46" spans="1:7" ht="73.5" customHeight="1" x14ac:dyDescent="0.25">
      <c r="A46" s="8" t="s">
        <v>95</v>
      </c>
      <c r="B46" s="6" t="s">
        <v>63</v>
      </c>
      <c r="C46" s="17">
        <v>28158257</v>
      </c>
      <c r="D46" s="36">
        <v>91123857</v>
      </c>
      <c r="E46" s="15" t="s">
        <v>121</v>
      </c>
      <c r="F46" s="15" t="s">
        <v>122</v>
      </c>
      <c r="G46" s="4"/>
    </row>
    <row r="47" spans="1:7" ht="69" customHeight="1" x14ac:dyDescent="0.25">
      <c r="A47" s="8" t="s">
        <v>96</v>
      </c>
      <c r="B47" s="6" t="s">
        <v>65</v>
      </c>
      <c r="C47" s="17">
        <v>63365600</v>
      </c>
      <c r="D47" s="38"/>
      <c r="E47" s="15" t="s">
        <v>121</v>
      </c>
      <c r="F47" s="15" t="s">
        <v>122</v>
      </c>
      <c r="G47" s="4"/>
    </row>
    <row r="48" spans="1:7" ht="74.25" customHeight="1" x14ac:dyDescent="0.25">
      <c r="A48" s="8" t="s">
        <v>44</v>
      </c>
      <c r="B48" s="6" t="s">
        <v>64</v>
      </c>
      <c r="C48" s="17">
        <v>36331201</v>
      </c>
      <c r="D48" s="17">
        <v>13142850</v>
      </c>
      <c r="E48" s="15" t="s">
        <v>121</v>
      </c>
      <c r="F48" s="15" t="s">
        <v>122</v>
      </c>
      <c r="G48" s="4"/>
    </row>
    <row r="49" spans="1:7" ht="39" customHeight="1" x14ac:dyDescent="0.25">
      <c r="A49" s="8" t="s">
        <v>45</v>
      </c>
      <c r="B49" s="6" t="s">
        <v>30</v>
      </c>
      <c r="C49" s="17">
        <v>88762583</v>
      </c>
      <c r="D49" s="17">
        <v>88057982</v>
      </c>
      <c r="E49" s="15" t="s">
        <v>121</v>
      </c>
      <c r="F49" s="15" t="s">
        <v>122</v>
      </c>
      <c r="G49" s="4"/>
    </row>
    <row r="50" spans="1:7" ht="30.75" customHeight="1" x14ac:dyDescent="0.25">
      <c r="A50" s="8" t="s">
        <v>46</v>
      </c>
      <c r="B50" s="6" t="s">
        <v>11</v>
      </c>
      <c r="C50" s="17">
        <v>16181176</v>
      </c>
      <c r="D50" s="17">
        <v>13260094</v>
      </c>
      <c r="E50" s="15" t="s">
        <v>121</v>
      </c>
      <c r="F50" s="15" t="s">
        <v>122</v>
      </c>
      <c r="G50" s="4"/>
    </row>
    <row r="51" spans="1:7" ht="30.75" customHeight="1" x14ac:dyDescent="0.25">
      <c r="A51" s="8"/>
      <c r="B51" s="6" t="s">
        <v>147</v>
      </c>
      <c r="C51" s="17">
        <v>0</v>
      </c>
      <c r="D51" s="17">
        <v>7543500</v>
      </c>
      <c r="E51" s="15" t="s">
        <v>121</v>
      </c>
      <c r="F51" s="15" t="s">
        <v>122</v>
      </c>
      <c r="G51" s="4"/>
    </row>
    <row r="52" spans="1:7" ht="42" customHeight="1" x14ac:dyDescent="0.25">
      <c r="A52" s="5">
        <v>37</v>
      </c>
      <c r="B52" s="6" t="s">
        <v>66</v>
      </c>
      <c r="C52" s="17">
        <v>96836513</v>
      </c>
      <c r="D52" s="17">
        <v>65288500</v>
      </c>
      <c r="E52" s="15" t="s">
        <v>140</v>
      </c>
      <c r="F52" s="15"/>
      <c r="G52" s="4"/>
    </row>
    <row r="53" spans="1:7" ht="27.75" customHeight="1" x14ac:dyDescent="0.25">
      <c r="A53" s="5">
        <v>38</v>
      </c>
      <c r="B53" s="6" t="s">
        <v>13</v>
      </c>
      <c r="C53" s="14">
        <v>5000000</v>
      </c>
      <c r="D53" s="14">
        <v>0</v>
      </c>
      <c r="E53" s="23" t="s">
        <v>140</v>
      </c>
      <c r="F53" s="23"/>
      <c r="G53" s="4"/>
    </row>
    <row r="54" spans="1:7" ht="56.25" customHeight="1" x14ac:dyDescent="0.25">
      <c r="A54" s="5">
        <v>39</v>
      </c>
      <c r="B54" s="12" t="s">
        <v>93</v>
      </c>
      <c r="C54" s="13">
        <v>152541200</v>
      </c>
      <c r="D54" s="13">
        <v>26833800</v>
      </c>
      <c r="E54" s="22" t="s">
        <v>119</v>
      </c>
      <c r="F54" s="22" t="s">
        <v>123</v>
      </c>
      <c r="G54" s="4"/>
    </row>
    <row r="55" spans="1:7" ht="42.75" customHeight="1" x14ac:dyDescent="0.25">
      <c r="A55" s="5">
        <v>40</v>
      </c>
      <c r="B55" s="6" t="s">
        <v>6</v>
      </c>
      <c r="C55" s="7">
        <v>5000000</v>
      </c>
      <c r="D55" s="7">
        <v>11000000</v>
      </c>
      <c r="E55" s="8" t="s">
        <v>121</v>
      </c>
      <c r="F55" s="8" t="s">
        <v>122</v>
      </c>
      <c r="G55" s="4"/>
    </row>
    <row r="56" spans="1:7" ht="24.75" customHeight="1" x14ac:dyDescent="0.25">
      <c r="A56" s="5">
        <v>41</v>
      </c>
      <c r="B56" s="6" t="s">
        <v>67</v>
      </c>
      <c r="C56" s="7">
        <v>112188000</v>
      </c>
      <c r="D56" s="7">
        <v>33296058</v>
      </c>
      <c r="E56" s="8" t="s">
        <v>124</v>
      </c>
      <c r="F56" s="8" t="s">
        <v>125</v>
      </c>
      <c r="G56" s="4"/>
    </row>
    <row r="57" spans="1:7" ht="36.75" customHeight="1" x14ac:dyDescent="0.25">
      <c r="A57" s="5">
        <v>42</v>
      </c>
      <c r="B57" s="6" t="s">
        <v>68</v>
      </c>
      <c r="C57" s="7">
        <v>101064871</v>
      </c>
      <c r="D57" s="7">
        <v>93307291</v>
      </c>
      <c r="E57" s="8" t="s">
        <v>124</v>
      </c>
      <c r="F57" s="8" t="s">
        <v>125</v>
      </c>
      <c r="G57" s="4"/>
    </row>
    <row r="58" spans="1:7" ht="41.25" customHeight="1" x14ac:dyDescent="0.25">
      <c r="A58" s="5">
        <v>43</v>
      </c>
      <c r="B58" s="6" t="s">
        <v>69</v>
      </c>
      <c r="C58" s="7">
        <v>78718818</v>
      </c>
      <c r="D58" s="7">
        <v>76101000</v>
      </c>
      <c r="E58" s="8" t="s">
        <v>124</v>
      </c>
      <c r="F58" s="8" t="s">
        <v>125</v>
      </c>
      <c r="G58" s="4"/>
    </row>
    <row r="59" spans="1:7" ht="24" customHeight="1" x14ac:dyDescent="0.25">
      <c r="A59" s="5">
        <v>44</v>
      </c>
      <c r="B59" s="6" t="s">
        <v>70</v>
      </c>
      <c r="C59" s="7">
        <v>132357110</v>
      </c>
      <c r="D59" s="7">
        <v>36550922</v>
      </c>
      <c r="E59" s="8" t="s">
        <v>124</v>
      </c>
      <c r="F59" s="8" t="s">
        <v>125</v>
      </c>
      <c r="G59" s="4"/>
    </row>
    <row r="60" spans="1:7" ht="38.25" customHeight="1" x14ac:dyDescent="0.25">
      <c r="A60" s="5"/>
      <c r="B60" s="6" t="s">
        <v>146</v>
      </c>
      <c r="C60" s="7">
        <v>0</v>
      </c>
      <c r="D60" s="7">
        <v>17460000</v>
      </c>
      <c r="E60" s="8"/>
      <c r="F60" s="8"/>
      <c r="G60" s="4"/>
    </row>
    <row r="61" spans="1:7" ht="69.75" customHeight="1" x14ac:dyDescent="0.25">
      <c r="A61" s="27" t="s">
        <v>24</v>
      </c>
      <c r="B61" s="27"/>
      <c r="C61" s="3">
        <f>C62+C66+C67+C63+C68+C69+C74+C70+C72+C71+C64+C73+C65+C75+C76+C78+C79+C80+C81+C77</f>
        <v>1556799976</v>
      </c>
      <c r="D61" s="3">
        <f>D62+D66+D67+D63+D68+D69+D74+D70+D72+D71+D64+D73+D65+D75+D76+D78+D79+D80+D81+D77</f>
        <v>1350968194</v>
      </c>
      <c r="E61" s="21"/>
      <c r="F61" s="21"/>
      <c r="G61" s="4"/>
    </row>
    <row r="62" spans="1:7" ht="38.25" customHeight="1" x14ac:dyDescent="0.25">
      <c r="A62" s="5">
        <v>45</v>
      </c>
      <c r="B62" s="11" t="s">
        <v>71</v>
      </c>
      <c r="C62" s="17">
        <v>134312000</v>
      </c>
      <c r="D62" s="36">
        <v>524856800</v>
      </c>
      <c r="E62" s="15" t="s">
        <v>126</v>
      </c>
      <c r="F62" s="15" t="s">
        <v>127</v>
      </c>
      <c r="G62" s="4"/>
    </row>
    <row r="63" spans="1:7" ht="42" customHeight="1" x14ac:dyDescent="0.25">
      <c r="A63" s="5">
        <v>46</v>
      </c>
      <c r="B63" s="11" t="s">
        <v>73</v>
      </c>
      <c r="C63" s="17">
        <v>99280800</v>
      </c>
      <c r="D63" s="37"/>
      <c r="E63" s="15" t="s">
        <v>126</v>
      </c>
      <c r="F63" s="15" t="s">
        <v>127</v>
      </c>
      <c r="G63" s="4"/>
    </row>
    <row r="64" spans="1:7" ht="41.25" customHeight="1" x14ac:dyDescent="0.25">
      <c r="A64" s="5">
        <v>47</v>
      </c>
      <c r="B64" s="6" t="s">
        <v>85</v>
      </c>
      <c r="C64" s="17">
        <v>104508000</v>
      </c>
      <c r="D64" s="37"/>
      <c r="E64" s="15" t="s">
        <v>126</v>
      </c>
      <c r="F64" s="15" t="s">
        <v>127</v>
      </c>
      <c r="G64" s="4"/>
    </row>
    <row r="65" spans="1:7" ht="56.25" customHeight="1" x14ac:dyDescent="0.25">
      <c r="A65" s="5">
        <v>48</v>
      </c>
      <c r="B65" s="6" t="s">
        <v>80</v>
      </c>
      <c r="C65" s="17">
        <v>193508000</v>
      </c>
      <c r="D65" s="38"/>
      <c r="E65" s="15" t="s">
        <v>126</v>
      </c>
      <c r="F65" s="15" t="s">
        <v>127</v>
      </c>
      <c r="G65" s="4"/>
    </row>
    <row r="66" spans="1:7" ht="33.75" customHeight="1" x14ac:dyDescent="0.25">
      <c r="A66" s="5">
        <v>49</v>
      </c>
      <c r="B66" s="11" t="s">
        <v>72</v>
      </c>
      <c r="C66" s="17">
        <v>18838996</v>
      </c>
      <c r="D66" s="36">
        <v>290635544</v>
      </c>
      <c r="E66" s="15" t="s">
        <v>126</v>
      </c>
      <c r="F66" s="15" t="s">
        <v>127</v>
      </c>
      <c r="G66" s="4"/>
    </row>
    <row r="67" spans="1:7" ht="20.25" customHeight="1" x14ac:dyDescent="0.25">
      <c r="A67" s="5">
        <v>50</v>
      </c>
      <c r="B67" s="11" t="s">
        <v>83</v>
      </c>
      <c r="C67" s="17">
        <v>70805846</v>
      </c>
      <c r="D67" s="37"/>
      <c r="E67" s="15" t="s">
        <v>126</v>
      </c>
      <c r="F67" s="15" t="s">
        <v>127</v>
      </c>
      <c r="G67" s="4"/>
    </row>
    <row r="68" spans="1:7" ht="37.5" customHeight="1" x14ac:dyDescent="0.25">
      <c r="A68" s="5">
        <v>51</v>
      </c>
      <c r="B68" s="6" t="s">
        <v>74</v>
      </c>
      <c r="C68" s="17">
        <v>88338568</v>
      </c>
      <c r="D68" s="37"/>
      <c r="E68" s="15" t="s">
        <v>126</v>
      </c>
      <c r="F68" s="15" t="s">
        <v>127</v>
      </c>
      <c r="G68" s="4"/>
    </row>
    <row r="69" spans="1:7" ht="41.25" customHeight="1" x14ac:dyDescent="0.25">
      <c r="A69" s="5">
        <v>52</v>
      </c>
      <c r="B69" s="6" t="s">
        <v>75</v>
      </c>
      <c r="C69" s="17">
        <v>27767528</v>
      </c>
      <c r="D69" s="37"/>
      <c r="E69" s="15" t="s">
        <v>126</v>
      </c>
      <c r="F69" s="15" t="s">
        <v>127</v>
      </c>
      <c r="G69" s="4"/>
    </row>
    <row r="70" spans="1:7" ht="37.5" customHeight="1" x14ac:dyDescent="0.25">
      <c r="A70" s="5">
        <v>53</v>
      </c>
      <c r="B70" s="6" t="s">
        <v>77</v>
      </c>
      <c r="C70" s="17">
        <v>43704096</v>
      </c>
      <c r="D70" s="37"/>
      <c r="E70" s="15" t="s">
        <v>126</v>
      </c>
      <c r="F70" s="15" t="s">
        <v>127</v>
      </c>
      <c r="G70" s="4"/>
    </row>
    <row r="71" spans="1:7" ht="41.25" customHeight="1" x14ac:dyDescent="0.25">
      <c r="A71" s="5">
        <v>54</v>
      </c>
      <c r="B71" s="6" t="s">
        <v>78</v>
      </c>
      <c r="C71" s="17">
        <v>56324236</v>
      </c>
      <c r="D71" s="38"/>
      <c r="E71" s="15" t="s">
        <v>126</v>
      </c>
      <c r="F71" s="15" t="s">
        <v>127</v>
      </c>
      <c r="G71" s="4"/>
    </row>
    <row r="72" spans="1:7" ht="39" customHeight="1" x14ac:dyDescent="0.25">
      <c r="A72" s="5">
        <v>55</v>
      </c>
      <c r="B72" s="6" t="s">
        <v>84</v>
      </c>
      <c r="C72" s="17">
        <v>34164552</v>
      </c>
      <c r="D72" s="17">
        <v>33102900</v>
      </c>
      <c r="E72" s="15" t="s">
        <v>126</v>
      </c>
      <c r="F72" s="15" t="s">
        <v>127</v>
      </c>
      <c r="G72" s="4"/>
    </row>
    <row r="73" spans="1:7" ht="36.75" customHeight="1" x14ac:dyDescent="0.25">
      <c r="A73" s="5">
        <v>56</v>
      </c>
      <c r="B73" s="6" t="s">
        <v>79</v>
      </c>
      <c r="C73" s="17">
        <v>44552400</v>
      </c>
      <c r="D73" s="36">
        <v>184513700</v>
      </c>
      <c r="E73" s="15" t="s">
        <v>126</v>
      </c>
      <c r="F73" s="15" t="s">
        <v>127</v>
      </c>
      <c r="G73" s="4"/>
    </row>
    <row r="74" spans="1:7" ht="39" customHeight="1" x14ac:dyDescent="0.25">
      <c r="A74" s="5">
        <v>57</v>
      </c>
      <c r="B74" s="6" t="s">
        <v>76</v>
      </c>
      <c r="C74" s="17">
        <v>112351600</v>
      </c>
      <c r="D74" s="37"/>
      <c r="E74" s="15" t="s">
        <v>126</v>
      </c>
      <c r="F74" s="15" t="s">
        <v>127</v>
      </c>
      <c r="G74" s="4"/>
    </row>
    <row r="75" spans="1:7" ht="40.5" customHeight="1" x14ac:dyDescent="0.25">
      <c r="A75" s="5">
        <v>58</v>
      </c>
      <c r="B75" s="6" t="s">
        <v>81</v>
      </c>
      <c r="C75" s="17">
        <v>32260800</v>
      </c>
      <c r="D75" s="38"/>
      <c r="E75" s="15" t="s">
        <v>126</v>
      </c>
      <c r="F75" s="15" t="s">
        <v>127</v>
      </c>
      <c r="G75" s="4"/>
    </row>
    <row r="76" spans="1:7" ht="54" customHeight="1" x14ac:dyDescent="0.25">
      <c r="A76" s="5">
        <v>59</v>
      </c>
      <c r="B76" s="6" t="s">
        <v>82</v>
      </c>
      <c r="C76" s="17">
        <v>207866144</v>
      </c>
      <c r="D76" s="17">
        <v>141933800</v>
      </c>
      <c r="E76" s="15" t="s">
        <v>126</v>
      </c>
      <c r="F76" s="15" t="s">
        <v>127</v>
      </c>
      <c r="G76" s="4"/>
    </row>
    <row r="77" spans="1:7" ht="57.75" customHeight="1" x14ac:dyDescent="0.25">
      <c r="A77" s="19">
        <v>60</v>
      </c>
      <c r="B77" s="6" t="s">
        <v>89</v>
      </c>
      <c r="C77" s="13">
        <v>19961600</v>
      </c>
      <c r="D77" s="41">
        <v>46941100</v>
      </c>
      <c r="E77" s="15" t="s">
        <v>126</v>
      </c>
      <c r="F77" s="15" t="s">
        <v>127</v>
      </c>
      <c r="G77" s="4"/>
    </row>
    <row r="78" spans="1:7" ht="42.75" customHeight="1" x14ac:dyDescent="0.25">
      <c r="A78" s="5">
        <v>61</v>
      </c>
      <c r="B78" s="6" t="s">
        <v>86</v>
      </c>
      <c r="C78" s="7">
        <v>29889700</v>
      </c>
      <c r="D78" s="42"/>
      <c r="E78" s="15" t="s">
        <v>126</v>
      </c>
      <c r="F78" s="15" t="s">
        <v>127</v>
      </c>
      <c r="G78" s="4"/>
    </row>
    <row r="79" spans="1:7" ht="24.75" customHeight="1" x14ac:dyDescent="0.25">
      <c r="A79" s="5">
        <v>62</v>
      </c>
      <c r="B79" s="12" t="s">
        <v>35</v>
      </c>
      <c r="C79" s="13">
        <v>35671120</v>
      </c>
      <c r="D79" s="13">
        <v>15579150</v>
      </c>
      <c r="E79" s="15" t="s">
        <v>126</v>
      </c>
      <c r="F79" s="15" t="s">
        <v>127</v>
      </c>
      <c r="G79" s="4"/>
    </row>
    <row r="80" spans="1:7" ht="35.25" customHeight="1" x14ac:dyDescent="0.25">
      <c r="A80" s="5">
        <v>63</v>
      </c>
      <c r="B80" s="12" t="s">
        <v>87</v>
      </c>
      <c r="C80" s="13">
        <v>103555970</v>
      </c>
      <c r="D80" s="13">
        <v>95617000</v>
      </c>
      <c r="E80" s="15" t="s">
        <v>126</v>
      </c>
      <c r="F80" s="15" t="s">
        <v>127</v>
      </c>
      <c r="G80" s="4"/>
    </row>
    <row r="81" spans="1:7" ht="39" customHeight="1" x14ac:dyDescent="0.25">
      <c r="A81" s="5">
        <v>64</v>
      </c>
      <c r="B81" s="12" t="s">
        <v>88</v>
      </c>
      <c r="C81" s="13">
        <v>99138020</v>
      </c>
      <c r="D81" s="13">
        <v>17788200</v>
      </c>
      <c r="E81" s="15" t="s">
        <v>126</v>
      </c>
      <c r="F81" s="15" t="s">
        <v>127</v>
      </c>
      <c r="G81" s="4"/>
    </row>
    <row r="82" spans="1:7" ht="33.75" customHeight="1" x14ac:dyDescent="0.25">
      <c r="A82" s="27" t="s">
        <v>25</v>
      </c>
      <c r="B82" s="27"/>
      <c r="C82" s="3">
        <f>C83</f>
        <v>1457166154</v>
      </c>
      <c r="D82" s="3">
        <f>D83</f>
        <v>523122120</v>
      </c>
      <c r="E82" s="21"/>
      <c r="F82" s="21"/>
      <c r="G82" s="4"/>
    </row>
    <row r="83" spans="1:7" ht="24" customHeight="1" x14ac:dyDescent="0.25">
      <c r="A83" s="5">
        <v>65</v>
      </c>
      <c r="B83" s="6" t="s">
        <v>90</v>
      </c>
      <c r="C83" s="7">
        <v>1457166154</v>
      </c>
      <c r="D83" s="7">
        <v>523122120</v>
      </c>
      <c r="E83" s="8" t="s">
        <v>128</v>
      </c>
      <c r="F83" s="8" t="s">
        <v>129</v>
      </c>
      <c r="G83" s="4"/>
    </row>
    <row r="84" spans="1:7" ht="78" customHeight="1" x14ac:dyDescent="0.25">
      <c r="A84" s="27" t="s">
        <v>26</v>
      </c>
      <c r="B84" s="27"/>
      <c r="C84" s="3">
        <f>C85+C86</f>
        <v>8000000</v>
      </c>
      <c r="D84" s="3">
        <f>D85+D86</f>
        <v>8000000</v>
      </c>
      <c r="E84" s="21"/>
      <c r="F84" s="21"/>
      <c r="G84" s="4"/>
    </row>
    <row r="85" spans="1:7" ht="39" customHeight="1" x14ac:dyDescent="0.25">
      <c r="A85" s="5">
        <v>66</v>
      </c>
      <c r="B85" s="6" t="s">
        <v>7</v>
      </c>
      <c r="C85" s="7">
        <v>5000000</v>
      </c>
      <c r="D85" s="7">
        <v>5000000</v>
      </c>
      <c r="E85" s="8" t="s">
        <v>118</v>
      </c>
      <c r="F85" s="8" t="s">
        <v>120</v>
      </c>
      <c r="G85" s="4"/>
    </row>
    <row r="86" spans="1:7" ht="57" customHeight="1" x14ac:dyDescent="0.25">
      <c r="A86" s="5">
        <v>67</v>
      </c>
      <c r="B86" s="6" t="s">
        <v>8</v>
      </c>
      <c r="C86" s="7">
        <v>3000000</v>
      </c>
      <c r="D86" s="7">
        <v>3000000</v>
      </c>
      <c r="E86" s="8" t="s">
        <v>130</v>
      </c>
      <c r="F86" s="8" t="s">
        <v>131</v>
      </c>
      <c r="G86" s="4"/>
    </row>
    <row r="87" spans="1:7" ht="41.25" customHeight="1" x14ac:dyDescent="0.25">
      <c r="A87" s="39" t="s">
        <v>148</v>
      </c>
      <c r="B87" s="40"/>
      <c r="C87" s="7">
        <f>C88+C89</f>
        <v>0</v>
      </c>
      <c r="D87" s="7">
        <f>D88+D89</f>
        <v>103846700</v>
      </c>
      <c r="E87" s="8"/>
      <c r="F87" s="8"/>
      <c r="G87" s="4"/>
    </row>
    <row r="88" spans="1:7" ht="41.25" customHeight="1" x14ac:dyDescent="0.25">
      <c r="A88" s="5"/>
      <c r="B88" s="25" t="s">
        <v>149</v>
      </c>
      <c r="C88" s="7">
        <v>0</v>
      </c>
      <c r="D88" s="7">
        <v>687400</v>
      </c>
      <c r="E88" s="8"/>
      <c r="F88" s="8"/>
      <c r="G88" s="4"/>
    </row>
    <row r="89" spans="1:7" ht="37.5" customHeight="1" x14ac:dyDescent="0.25">
      <c r="A89" s="5"/>
      <c r="B89" s="6" t="s">
        <v>150</v>
      </c>
      <c r="C89" s="7">
        <v>0</v>
      </c>
      <c r="D89" s="7">
        <v>103159300</v>
      </c>
      <c r="E89" s="8"/>
      <c r="F89" s="8"/>
      <c r="G89" s="4"/>
    </row>
    <row r="90" spans="1:7" ht="24.75" customHeight="1" x14ac:dyDescent="0.25">
      <c r="A90" s="27" t="s">
        <v>27</v>
      </c>
      <c r="B90" s="27"/>
      <c r="C90" s="3">
        <f>C91+C92</f>
        <v>742251080</v>
      </c>
      <c r="D90" s="3">
        <f>D91+D92</f>
        <v>667798564</v>
      </c>
      <c r="E90" s="21"/>
      <c r="F90" s="21"/>
      <c r="G90" s="4"/>
    </row>
    <row r="91" spans="1:7" ht="147" customHeight="1" x14ac:dyDescent="0.25">
      <c r="A91" s="5">
        <v>68</v>
      </c>
      <c r="B91" s="6" t="s">
        <v>40</v>
      </c>
      <c r="C91" s="7">
        <v>607672000</v>
      </c>
      <c r="D91" s="7">
        <v>532669100</v>
      </c>
      <c r="E91" s="8" t="s">
        <v>118</v>
      </c>
      <c r="F91" s="8" t="s">
        <v>132</v>
      </c>
      <c r="G91" s="4"/>
    </row>
    <row r="92" spans="1:7" ht="93.75" customHeight="1" x14ac:dyDescent="0.25">
      <c r="A92" s="5">
        <v>69</v>
      </c>
      <c r="B92" s="6" t="s">
        <v>39</v>
      </c>
      <c r="C92" s="7">
        <v>134579080</v>
      </c>
      <c r="D92" s="7">
        <v>135129464</v>
      </c>
      <c r="E92" s="8" t="s">
        <v>133</v>
      </c>
      <c r="F92" s="8" t="s">
        <v>134</v>
      </c>
      <c r="G92" s="4"/>
    </row>
    <row r="93" spans="1:7" ht="41.25" customHeight="1" x14ac:dyDescent="0.25">
      <c r="A93" s="27" t="s">
        <v>28</v>
      </c>
      <c r="B93" s="27"/>
      <c r="C93" s="3">
        <f>C94</f>
        <v>621516503</v>
      </c>
      <c r="D93" s="3">
        <f>D94</f>
        <v>180000000</v>
      </c>
      <c r="E93" s="21"/>
      <c r="F93" s="21"/>
      <c r="G93" s="4"/>
    </row>
    <row r="94" spans="1:7" ht="24.75" customHeight="1" x14ac:dyDescent="0.25">
      <c r="A94" s="5">
        <v>70</v>
      </c>
      <c r="B94" s="6" t="s">
        <v>9</v>
      </c>
      <c r="C94" s="7">
        <v>621516503</v>
      </c>
      <c r="D94" s="7">
        <v>180000000</v>
      </c>
      <c r="E94" s="8" t="s">
        <v>135</v>
      </c>
      <c r="F94" s="8" t="s">
        <v>136</v>
      </c>
      <c r="G94" s="4"/>
    </row>
    <row r="95" spans="1:7" ht="75.75" customHeight="1" x14ac:dyDescent="0.25">
      <c r="A95" s="27" t="s">
        <v>29</v>
      </c>
      <c r="B95" s="27"/>
      <c r="C95" s="7"/>
      <c r="D95" s="7"/>
      <c r="E95" s="8"/>
      <c r="F95" s="8"/>
      <c r="G95" s="4"/>
    </row>
    <row r="96" spans="1:7" ht="59.25" customHeight="1" x14ac:dyDescent="0.25">
      <c r="A96" s="5">
        <v>71</v>
      </c>
      <c r="B96" s="6" t="s">
        <v>37</v>
      </c>
      <c r="C96" s="7"/>
      <c r="D96" s="7"/>
      <c r="E96" s="8" t="s">
        <v>137</v>
      </c>
      <c r="F96" s="8" t="s">
        <v>138</v>
      </c>
      <c r="G96" s="4"/>
    </row>
    <row r="97" spans="1:7" ht="31.5" customHeight="1" x14ac:dyDescent="0.25">
      <c r="A97" s="26" t="s">
        <v>16</v>
      </c>
      <c r="B97" s="26"/>
      <c r="C97" s="3">
        <f>C95+C93+C90+C84+C82+C61+C43+C41+C39+C31+C19+C6+C87</f>
        <v>10792704970</v>
      </c>
      <c r="D97" s="3">
        <f>D95+D93+D90+D84+D82+D61+D43+D41+D39+D31+D19+D6+D87</f>
        <v>6484967179</v>
      </c>
      <c r="E97" s="21"/>
      <c r="F97" s="21"/>
      <c r="G97" s="4"/>
    </row>
  </sheetData>
  <mergeCells count="26">
    <mergeCell ref="A87:B87"/>
    <mergeCell ref="A19:B19"/>
    <mergeCell ref="A90:B90"/>
    <mergeCell ref="D73:D75"/>
    <mergeCell ref="D77:D78"/>
    <mergeCell ref="E27:E30"/>
    <mergeCell ref="D62:D65"/>
    <mergeCell ref="D66:D71"/>
    <mergeCell ref="F27:F30"/>
    <mergeCell ref="D46:D47"/>
    <mergeCell ref="A97:B97"/>
    <mergeCell ref="A95:B95"/>
    <mergeCell ref="A93:B93"/>
    <mergeCell ref="A2:G2"/>
    <mergeCell ref="A3:G3"/>
    <mergeCell ref="A4:G4"/>
    <mergeCell ref="A84:B84"/>
    <mergeCell ref="A82:B82"/>
    <mergeCell ref="A61:B61"/>
    <mergeCell ref="A6:B6"/>
    <mergeCell ref="A43:B43"/>
    <mergeCell ref="A41:B41"/>
    <mergeCell ref="A39:B39"/>
    <mergeCell ref="A31:B31"/>
    <mergeCell ref="D12:D13"/>
    <mergeCell ref="C27:C30"/>
  </mergeCells>
  <pageMargins left="0.19685039370078741" right="0.15748031496062992" top="0.39370078740157483" bottom="0.31496062992125984" header="0.39370078740157483" footer="0.31496062992125984"/>
  <pageSetup paperSize="8" scale="6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Naxagits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user</cp:lastModifiedBy>
  <cp:lastPrinted>2024-01-31T05:31:33Z</cp:lastPrinted>
  <dcterms:created xsi:type="dcterms:W3CDTF">2016-11-12T09:25:07Z</dcterms:created>
  <dcterms:modified xsi:type="dcterms:W3CDTF">2024-01-31T05:31:59Z</dcterms:modified>
</cp:coreProperties>
</file>