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135" windowHeight="9075" activeTab="1"/>
  </bookViews>
  <sheets>
    <sheet name="Sheet1" sheetId="1" r:id="rId1"/>
    <sheet name="Sheet2+" sheetId="2" r:id="rId2"/>
  </sheets>
  <definedNames/>
  <calcPr fullCalcOnLoad="1"/>
</workbook>
</file>

<file path=xl/sharedStrings.xml><?xml version="1.0" encoding="utf-8"?>
<sst xmlns="http://schemas.openxmlformats.org/spreadsheetml/2006/main" count="591" uniqueCount="299">
  <si>
    <t>0</t>
  </si>
  <si>
    <t>1</t>
  </si>
  <si>
    <t>2</t>
  </si>
  <si>
    <t>1220</t>
  </si>
  <si>
    <t>1221</t>
  </si>
  <si>
    <t>01</t>
  </si>
  <si>
    <t>04</t>
  </si>
  <si>
    <t>05</t>
  </si>
  <si>
    <t>06</t>
  </si>
  <si>
    <t>08</t>
  </si>
  <si>
    <t>09</t>
  </si>
  <si>
    <t>10</t>
  </si>
  <si>
    <t>11</t>
  </si>
  <si>
    <t>1342</t>
  </si>
  <si>
    <t>1390</t>
  </si>
  <si>
    <t>1391</t>
  </si>
  <si>
    <t>1392</t>
  </si>
  <si>
    <t>1393</t>
  </si>
  <si>
    <t>ՀԱՏՎԱԾ  1</t>
  </si>
  <si>
    <t>ՀԱՄԱՅՆՔԻ ԲՅՈՒՋԵԻ ԵԿԱՄՈՒՏՆԵՐԸ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</si>
  <si>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</si>
  <si>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</si>
  <si>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</si>
  <si>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</si>
  <si>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</si>
  <si>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</si>
  <si>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</si>
  <si>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</si>
  <si>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</si>
  <si>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</si>
  <si>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</si>
  <si>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Տեղական տուրք (տող1132+տող1135+տող1136+տող1137+տող1138+տող1139+տող1140+տող1141+տող1142+տող1143+տող1144+տող1145+տող1146)</t>
  </si>
  <si>
    <t>71452</t>
  </si>
  <si>
    <t>Շրջակա միջավայրի պաշտպանություն (այլ դասերին չպատկանող)/Կանաչապատում/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</si>
  <si>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(տող3040+տող3070) </t>
    </r>
  </si>
  <si>
    <r>
      <t xml:space="preserve">ԿՐԹՈՒԹՅՈՒՆ </t>
    </r>
    <r>
      <rPr>
        <b/>
        <sz val="9"/>
        <rFont val="GHEA Grapalat"/>
        <family val="3"/>
      </rPr>
      <t>(տող2910+տող2950+տող2980)</t>
    </r>
  </si>
  <si>
    <t>ՀԱՆԳԻՍՏ, ՄՇԱԿՈՒՅԹ ԵՎ ԿՐՈՆ (տող2810+տող2820)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</si>
  <si>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(տող3610+տող3640+տող3660)</t>
    </r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</si>
  <si>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(տող2510+տող2530+տող2560)</t>
    </r>
  </si>
  <si>
    <r>
      <t>ՏՆՏԵՍԱԿԱՆ ՀԱՐԱԲԵՐՈՒԹՅՈՒՆՆԵՐ (</t>
    </r>
    <r>
      <rPr>
        <b/>
        <sz val="9"/>
        <rFont val="GHEA Grapalat"/>
        <family val="3"/>
      </rPr>
      <t>տող2410+տող2420+տող2450+տող2490)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</si>
  <si>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(տող2110+տող2130+տող2160)                                                                                        </t>
    </r>
  </si>
  <si>
    <r>
      <t xml:space="preserve">ԸՆԴԱՄԵՆԸ ԾԱԽՍԵՐ </t>
    </r>
    <r>
      <rPr>
        <b/>
        <sz val="9"/>
        <rFont val="GHEA Grapalat"/>
        <family val="3"/>
      </rPr>
      <t>(տող2100+տող2400+տող2500+տող2600+տող2800+տող2900+տող3000+տող3100)</t>
    </r>
  </si>
  <si>
    <t xml:space="preserve"> 1.2 Գույքային հարկեր այլ գույքից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</si>
  <si>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</si>
  <si>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</si>
  <si>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</si>
  <si>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աա) Հիմնական շինությունների համար</t>
  </si>
  <si>
    <t>աբ) Ոչ հիմնական շինությունների համար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</si>
  <si>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</si>
  <si>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</si>
  <si>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</si>
  <si>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տեխնիկական հեղուկների,  հեղուկացված գազերի մանրածախ առևտրի կետերում հեղուկ վառելիքի, տեխնիկական հեղուկների,  հեղուկացված գազերի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</si>
  <si>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</si>
  <si>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</si>
  <si>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</si>
  <si>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</si>
  <si>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</si>
  <si>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</si>
  <si>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</si>
  <si>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</si>
  <si>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</si>
  <si>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</si>
  <si>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</si>
  <si>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</si>
  <si>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</si>
  <si>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</si>
  <si>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</si>
  <si>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</si>
  <si>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</si>
  <si>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</si>
  <si>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</si>
  <si>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</si>
  <si>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</si>
  <si>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</si>
  <si>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</si>
  <si>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</si>
  <si>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</si>
  <si>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</si>
  <si>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</si>
  <si>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</si>
  <si>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</si>
  <si>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</si>
  <si>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</si>
  <si>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</si>
  <si>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</si>
  <si>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</si>
  <si>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</si>
  <si>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</si>
  <si>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</si>
  <si>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Երևան քաղաքի համաքաղաքային նշանակության ծախսերի ֆինանսավորման նպատակով ձևավորված միջոցներից 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</si>
  <si>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</si>
  <si>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</si>
  <si>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</si>
  <si>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</si>
  <si>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</si>
  <si>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</si>
  <si>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</si>
  <si>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</si>
  <si>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</si>
  <si>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</si>
  <si>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</si>
  <si>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</si>
  <si>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</si>
  <si>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</si>
  <si>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</si>
  <si>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</si>
  <si>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</si>
  <si>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</si>
  <si>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</si>
  <si>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</si>
  <si>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</si>
  <si>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</si>
  <si>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</si>
  <si>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</si>
  <si>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</si>
  <si>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</si>
  <si>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</si>
  <si>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</si>
  <si>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</si>
  <si>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</si>
  <si>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</si>
  <si>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</si>
  <si>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</si>
  <si>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</si>
  <si>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</si>
  <si>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</si>
  <si>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</si>
  <si>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</si>
  <si>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</si>
  <si>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</si>
  <si>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</si>
  <si>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t>ապառքը տարեսկզբի դրությամբ</t>
  </si>
  <si>
    <t>ապառքը տարեվերջի դրությամբ</t>
  </si>
  <si>
    <t>Ա</t>
  </si>
  <si>
    <t>Հողի հարկ համայնքների վարչական տարածքներում գտնվող հողերի համար</t>
  </si>
  <si>
    <t>Հողերի վարձակալության վարձավճարներ</t>
  </si>
  <si>
    <t>Այլ գույքի վարձակալության վարձավճարներ</t>
  </si>
  <si>
    <r>
      <t xml:space="preserve">ԸՆԴԱՄԵՆԸ  ԵԿԱՄՈՒՏՆԵՐ                    </t>
    </r>
    <r>
      <rPr>
        <b/>
        <sz val="10"/>
        <rFont val="GHEA Grapalat"/>
        <family val="3"/>
      </rPr>
      <t>(տող 1100 + տող 1200+տող 1300)</t>
    </r>
  </si>
  <si>
    <t>տվյալ տարվա հաշվարկա յին գումարը</t>
  </si>
  <si>
    <t>x</t>
  </si>
  <si>
    <t xml:space="preserve"> X</t>
  </si>
  <si>
    <t>X</t>
  </si>
  <si>
    <t>1165</t>
  </si>
  <si>
    <t>1334</t>
  </si>
  <si>
    <t>1341</t>
  </si>
  <si>
    <t>Ընդամենը (ս.5+ս.6)</t>
  </si>
  <si>
    <t>վարչական մաս</t>
  </si>
  <si>
    <t>ֆոնդային մաս</t>
  </si>
  <si>
    <t>Աղբահանության վճար</t>
  </si>
  <si>
    <t>Այլ ոչ հարկային եկամուտ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</si>
  <si>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</si>
  <si>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</si>
  <si>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</si>
  <si>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</si>
  <si>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</si>
  <si>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</si>
  <si>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</si>
  <si>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</si>
  <si>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</si>
  <si>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</si>
  <si>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</si>
  <si>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</si>
  <si>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</si>
  <si>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</si>
  <si>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</si>
  <si>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</si>
  <si>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</si>
  <si>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</si>
  <si>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</si>
  <si>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</si>
  <si>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</si>
  <si>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</si>
  <si>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</si>
  <si>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</si>
  <si>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</si>
  <si>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</si>
  <si>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</si>
  <si>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</si>
  <si>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</si>
  <si>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</si>
  <si>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</si>
  <si>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</si>
  <si>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</si>
  <si>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</si>
  <si>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</si>
  <si>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1259</t>
  </si>
  <si>
    <t>1261</t>
  </si>
  <si>
    <t>1262</t>
  </si>
  <si>
    <t>1263</t>
  </si>
  <si>
    <t>1311</t>
  </si>
  <si>
    <t>1321</t>
  </si>
  <si>
    <t>1331</t>
  </si>
  <si>
    <t>1332</t>
  </si>
  <si>
    <t>1333</t>
  </si>
  <si>
    <t>1351</t>
  </si>
  <si>
    <t>1352</t>
  </si>
  <si>
    <t>1361</t>
  </si>
  <si>
    <t>1362</t>
  </si>
  <si>
    <t>1381</t>
  </si>
  <si>
    <t>1382</t>
  </si>
  <si>
    <t xml:space="preserve">                                                                                                                                                              </t>
  </si>
  <si>
    <t>N</t>
  </si>
  <si>
    <t xml:space="preserve"> ՀԱՏՎԱԾ 2</t>
  </si>
  <si>
    <t xml:space="preserve"> ՀԱՄԱՅՆՔԻ  ԲՅՈՒՋԵԻ ԾԱԽՍԵՐԸ` ԸՍՏ ԲՅՈՒՋԵՏԱՅԻՆ ԾԱԽՍԵՐԻ  ԳՈՐԾԱՌԱԿԱՆ ԴԱՍԱԿԱՐԳՄԱՆ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</si>
  <si>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</si>
  <si>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</si>
  <si>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</si>
  <si>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</si>
  <si>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</si>
  <si>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</si>
  <si>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 xml:space="preserve">     այդ թվում`</t>
  </si>
  <si>
    <t>(հազար դրամներով)</t>
  </si>
  <si>
    <t xml:space="preserve">Ընդհանուր բնույթի ծառայություններ` /ՔԿԱԳ/ 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</si>
  <si>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</si>
  <si>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4</t>
  </si>
  <si>
    <t>5</t>
  </si>
  <si>
    <t>6</t>
  </si>
  <si>
    <t>7</t>
  </si>
  <si>
    <t>8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</si>
  <si>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</si>
  <si>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</si>
  <si>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</si>
  <si>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</si>
  <si>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>Ընդհանուր բնույթի ծառայություններ</t>
  </si>
  <si>
    <t xml:space="preserve">Ընդհանուր բնույթի այլ ծառայություններ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</si>
  <si>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</si>
  <si>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</si>
  <si>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</si>
  <si>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</si>
  <si>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>Տեղական ինքնակառավարման մարմինների կողմից մրցույթներ և աճուրդներ կազմակերպելու հետ կապված ծախսերի փոխհատուցման համար`մասնակիցներից վճար</t>
  </si>
  <si>
    <t>1393ա</t>
  </si>
  <si>
    <t>1393բ</t>
  </si>
  <si>
    <t>Տրանսպորտ</t>
  </si>
  <si>
    <t xml:space="preserve">ճանապարհային տրանսպորտ </t>
  </si>
  <si>
    <t xml:space="preserve">Խողովակաշարային և այլ տրանսպորտ </t>
  </si>
  <si>
    <t>9</t>
  </si>
  <si>
    <t>Տնտեսական հարաբերություններ (այլ դասերին չպատկանող)</t>
  </si>
  <si>
    <t>Աղբահանում</t>
  </si>
  <si>
    <t>Շրջակա միջավայրի աղտոտման դեմ պայքար</t>
  </si>
  <si>
    <t>Շրջակա միջավայրի պաշտպանություն (այլ դասերին չպատկանող)</t>
  </si>
  <si>
    <t>Բնակարանային շինարարություն</t>
  </si>
  <si>
    <t xml:space="preserve">Բնակարանային շինարարություն </t>
  </si>
  <si>
    <t>Փողոցների լուսավորում</t>
  </si>
  <si>
    <t xml:space="preserve">Փողոցների լուսավորում 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</si>
  <si>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</si>
  <si>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</si>
  <si>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</si>
  <si>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</si>
  <si>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</si>
  <si>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</si>
  <si>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Նախադպրոցական և տարրական ընդհանուր կրթություն</t>
  </si>
  <si>
    <t xml:space="preserve">Նախադպրոցական կրթություն </t>
  </si>
  <si>
    <t xml:space="preserve">Ըստ մակարդակների չդասակարգվող կրթություն </t>
  </si>
  <si>
    <t>Արտադպրոցական դաստիարակություն</t>
  </si>
  <si>
    <t>Համայքնի տարածքում շինարարության ավարտը փաստագրելու համար`տեղական ինքնակառավարման մարմնի մատուցած ծառայությունների դիմաց փոխհատուցման վճար</t>
  </si>
  <si>
    <t>Ընտանիքի անդամներ և զավակներ</t>
  </si>
  <si>
    <t xml:space="preserve">Սոցիալական հատուկ արտոնություններ (այլ դասերին չպատկանող) </t>
  </si>
  <si>
    <t xml:space="preserve">բ)Համայնքի  վարչական տարածքում շենքերի,շինությունների,քաղաքաշինական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 </t>
  </si>
  <si>
    <t xml:space="preserve">ՀՀ կառավարության և համայնքների պահուստային ֆոնդ </t>
  </si>
  <si>
    <t>ՀՀ համայնքների պահուստային ֆոնդ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</si>
  <si>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</si>
  <si>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>3</t>
  </si>
  <si>
    <t>1343</t>
  </si>
  <si>
    <t>1372</t>
  </si>
  <si>
    <t>1145</t>
  </si>
  <si>
    <t>1146</t>
  </si>
  <si>
    <t>ժգ) Համայնքի տարածքում գտնվող խանութներում,կրպակներում տեխնիկական հեղուկների վաճառքի թույլտվության համար</t>
  </si>
  <si>
    <t>1351ա</t>
  </si>
  <si>
    <t xml:space="preserve">1351բ </t>
  </si>
  <si>
    <t>Տեղական վճարներ( տող 1351ա+տող 1351բ) այդ թվում</t>
  </si>
  <si>
    <t>1147</t>
  </si>
  <si>
    <t>1148</t>
  </si>
  <si>
    <t>ժդ)Հիմնական շինությունների ներսում հանրային սննդի կազմակերպման և իրացման թույլտվություն</t>
  </si>
  <si>
    <t>ժե)Հայաստանի Հանրապետության համայնքների անվանումները ֆիրմային անվանումներում  օգտագործելու թույլտվություն</t>
  </si>
  <si>
    <t>Հավելված 1</t>
  </si>
  <si>
    <t>Կապան քաղաքային համայնքի ավագանու</t>
  </si>
  <si>
    <t>Հավելված 2</t>
  </si>
  <si>
    <t>Աշխատակազմի քարտուղար                                  Նելլի Շահանազարյան</t>
  </si>
  <si>
    <t>5800,0</t>
  </si>
  <si>
    <t>3900,0</t>
  </si>
  <si>
    <t>36700,0</t>
  </si>
  <si>
    <t>3200,0</t>
  </si>
  <si>
    <t>1570,0</t>
  </si>
  <si>
    <t>5500,0</t>
  </si>
  <si>
    <t>3100,0</t>
  </si>
  <si>
    <t>24900,0</t>
  </si>
  <si>
    <t>3500,0</t>
  </si>
  <si>
    <t>1050,0</t>
  </si>
  <si>
    <t>17900,0</t>
  </si>
  <si>
    <t>5100,0</t>
  </si>
  <si>
    <t>76800,0</t>
  </si>
  <si>
    <t>&lt;&lt; &gt;&gt; դեկտեմբեր 2016թ. թիվ   -Ն որոշման</t>
  </si>
  <si>
    <t>1149</t>
  </si>
  <si>
    <t>ժզ) Համայնքի տարածքում քաղաքացիական հագեհանգստի (հրաժեշտի) ծիսակատարության ծառայություններ իրականացնելու և (կամ) մատուցելու թույլտվություն</t>
  </si>
  <si>
    <t>8875,0</t>
  </si>
  <si>
    <t>-7000,0</t>
  </si>
  <si>
    <t>155331,8</t>
  </si>
  <si>
    <t>65100,0</t>
  </si>
  <si>
    <t>&lt;&lt;20&gt;&gt; դեկտեմբեր 2016թ. թիվ  82-Ն որոշման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</si>
</sst>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#,##0.00&quot;р.&quot;"/>
    <numFmt numFmtId="211" formatCode="#,##0.000"/>
    <numFmt numFmtId="212" formatCode="#,##0.0000"/>
    <numFmt numFmtId="213" formatCode="#,##0.0"/>
    <numFmt numFmtId="214" formatCode="0.000"/>
    <numFmt numFmtId="215" formatCode="0.000000"/>
    <numFmt numFmtId="216" formatCode="0.0000000"/>
    <numFmt numFmtId="217" formatCode="0.00000"/>
    <numFmt numFmtId="218" formatCode="0.0000"/>
  </numFmts>
  <fonts count="56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sz val="8"/>
      <name val="Arial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i/>
      <sz val="12"/>
      <name val="GHEA Grapalat"/>
      <family val="3"/>
    </font>
    <font>
      <b/>
      <sz val="10.5"/>
      <name val="GHEA Grapalat"/>
      <family val="3"/>
    </font>
    <font>
      <i/>
      <sz val="12"/>
      <name val="GHEA Grapalat"/>
      <family val="3"/>
    </font>
    <font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21" fillId="0" borderId="6" applyNumberFormat="0" applyFill="0" applyProtection="0">
      <alignment horizontal="left" vertical="center" wrapText="1"/>
    </xf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0" fillId="32" borderId="8" applyNumberFormat="0" applyFont="0" applyAlignment="0" applyProtection="0"/>
    <xf numFmtId="0" fontId="52" fillId="27" borderId="9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202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/>
    </xf>
    <xf numFmtId="202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top"/>
    </xf>
    <xf numFmtId="0" fontId="9" fillId="0" borderId="13" xfId="0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top"/>
    </xf>
    <xf numFmtId="203" fontId="14" fillId="0" borderId="0" xfId="0" applyNumberFormat="1" applyFont="1" applyFill="1" applyBorder="1" applyAlignment="1">
      <alignment horizontal="center" vertical="top"/>
    </xf>
    <xf numFmtId="203" fontId="9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202" fontId="9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202" fontId="12" fillId="0" borderId="0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 quotePrefix="1">
      <alignment horizontal="center" vertical="center"/>
    </xf>
    <xf numFmtId="49" fontId="8" fillId="0" borderId="11" xfId="0" applyNumberFormat="1" applyFont="1" applyFill="1" applyBorder="1" applyAlignment="1">
      <alignment horizontal="centerContinuous" vertical="center"/>
    </xf>
    <xf numFmtId="49" fontId="4" fillId="0" borderId="11" xfId="0" applyNumberFormat="1" applyFont="1" applyFill="1" applyBorder="1" applyAlignment="1" quotePrefix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Fill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Fill="1" applyAlignment="1">
      <alignment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horizontal="left" vertical="center" wrapText="1" indent="1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 wrapText="1" indent="2"/>
    </xf>
    <xf numFmtId="49" fontId="8" fillId="0" borderId="11" xfId="0" applyNumberFormat="1" applyFont="1" applyFill="1" applyBorder="1" applyAlignment="1">
      <alignment vertical="center"/>
    </xf>
    <xf numFmtId="49" fontId="8" fillId="0" borderId="12" xfId="0" applyNumberFormat="1" applyFont="1" applyFill="1" applyBorder="1" applyAlignment="1">
      <alignment horizontal="left" vertical="center" wrapText="1" indent="3"/>
    </xf>
    <xf numFmtId="49" fontId="8" fillId="33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left" vertical="center" wrapText="1" inden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vertical="top" wrapText="1"/>
    </xf>
    <xf numFmtId="49" fontId="10" fillId="0" borderId="0" xfId="0" applyNumberFormat="1" applyFont="1" applyAlignment="1">
      <alignment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left" vertical="center" wrapText="1" indent="2"/>
    </xf>
    <xf numFmtId="0" fontId="8" fillId="0" borderId="12" xfId="0" applyNumberFormat="1" applyFont="1" applyFill="1" applyBorder="1" applyAlignment="1">
      <alignment horizontal="left" vertical="center" wrapText="1" indent="1"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Fill="1" applyAlignment="1">
      <alignment horizontal="right"/>
    </xf>
    <xf numFmtId="49" fontId="8" fillId="0" borderId="18" xfId="0" applyNumberFormat="1" applyFont="1" applyBorder="1" applyAlignment="1">
      <alignment horizontal="right" wrapText="1"/>
    </xf>
    <xf numFmtId="49" fontId="4" fillId="0" borderId="20" xfId="0" applyNumberFormat="1" applyFont="1" applyBorder="1" applyAlignment="1">
      <alignment horizontal="right"/>
    </xf>
    <xf numFmtId="49" fontId="8" fillId="0" borderId="0" xfId="0" applyNumberFormat="1" applyFont="1" applyAlignment="1">
      <alignment horizontal="right" vertical="center"/>
    </xf>
    <xf numFmtId="49" fontId="8" fillId="0" borderId="18" xfId="0" applyNumberFormat="1" applyFont="1" applyBorder="1" applyAlignment="1">
      <alignment horizontal="right" vertical="top" wrapText="1"/>
    </xf>
    <xf numFmtId="49" fontId="4" fillId="0" borderId="20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right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 readingOrder="1"/>
    </xf>
    <xf numFmtId="0" fontId="17" fillId="0" borderId="12" xfId="0" applyNumberFormat="1" applyFont="1" applyFill="1" applyBorder="1" applyAlignment="1">
      <alignment horizontal="center" vertical="center" wrapText="1" readingOrder="1"/>
    </xf>
    <xf numFmtId="0" fontId="12" fillId="0" borderId="12" xfId="0" applyNumberFormat="1" applyFont="1" applyFill="1" applyBorder="1" applyAlignment="1">
      <alignment horizontal="left" vertical="top" wrapText="1" readingOrder="1"/>
    </xf>
    <xf numFmtId="0" fontId="8" fillId="0" borderId="12" xfId="0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left" vertical="top" wrapText="1" readingOrder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 wrapText="1" readingOrder="1"/>
    </xf>
    <xf numFmtId="0" fontId="17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top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/>
    </xf>
    <xf numFmtId="49" fontId="2" fillId="0" borderId="15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top" wrapText="1"/>
    </xf>
    <xf numFmtId="49" fontId="1" fillId="0" borderId="16" xfId="0" applyNumberFormat="1" applyFont="1" applyFill="1" applyBorder="1" applyAlignment="1">
      <alignment horizontal="center" vertical="center"/>
    </xf>
    <xf numFmtId="209" fontId="8" fillId="0" borderId="12" xfId="0" applyNumberFormat="1" applyFont="1" applyFill="1" applyBorder="1" applyAlignment="1">
      <alignment horizontal="center" vertical="center"/>
    </xf>
    <xf numFmtId="209" fontId="4" fillId="0" borderId="12" xfId="0" applyNumberFormat="1" applyFont="1" applyFill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09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209" fontId="4" fillId="0" borderId="12" xfId="0" applyNumberFormat="1" applyFont="1" applyFill="1" applyBorder="1" applyAlignment="1">
      <alignment horizontal="center" vertical="center"/>
    </xf>
    <xf numFmtId="209" fontId="4" fillId="0" borderId="12" xfId="0" applyNumberFormat="1" applyFont="1" applyFill="1" applyBorder="1" applyAlignment="1">
      <alignment horizontal="center" vertical="center" wrapText="1"/>
    </xf>
    <xf numFmtId="209" fontId="4" fillId="0" borderId="15" xfId="0" applyNumberFormat="1" applyFont="1" applyFill="1" applyBorder="1" applyAlignment="1">
      <alignment horizontal="center" vertical="center" wrapText="1"/>
    </xf>
    <xf numFmtId="209" fontId="11" fillId="0" borderId="12" xfId="0" applyNumberFormat="1" applyFont="1" applyFill="1" applyBorder="1" applyAlignment="1">
      <alignment horizontal="center" vertical="center" wrapText="1"/>
    </xf>
    <xf numFmtId="209" fontId="11" fillId="0" borderId="15" xfId="0" applyNumberFormat="1" applyFont="1" applyFill="1" applyBorder="1" applyAlignment="1">
      <alignment horizontal="center" vertical="center" wrapText="1"/>
    </xf>
    <xf numFmtId="209" fontId="8" fillId="0" borderId="15" xfId="0" applyNumberFormat="1" applyFont="1" applyFill="1" applyBorder="1" applyAlignment="1">
      <alignment horizontal="center" vertical="center" wrapText="1"/>
    </xf>
    <xf numFmtId="209" fontId="4" fillId="0" borderId="15" xfId="0" applyNumberFormat="1" applyFont="1" applyFill="1" applyBorder="1" applyAlignment="1">
      <alignment horizontal="center" vertical="center"/>
    </xf>
    <xf numFmtId="209" fontId="4" fillId="0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 wrapText="1"/>
    </xf>
    <xf numFmtId="209" fontId="4" fillId="0" borderId="14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 wrapText="1" indent="1"/>
    </xf>
    <xf numFmtId="209" fontId="8" fillId="33" borderId="0" xfId="0" applyNumberFormat="1" applyFont="1" applyFill="1" applyBorder="1" applyAlignment="1">
      <alignment horizontal="center" vertical="center"/>
    </xf>
    <xf numFmtId="209" fontId="8" fillId="0" borderId="0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209" fontId="4" fillId="33" borderId="14" xfId="0" applyNumberFormat="1" applyFont="1" applyFill="1" applyBorder="1" applyAlignment="1">
      <alignment horizontal="center" vertical="center"/>
    </xf>
    <xf numFmtId="209" fontId="4" fillId="0" borderId="14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/>
    </xf>
    <xf numFmtId="0" fontId="4" fillId="0" borderId="24" xfId="0" applyFont="1" applyFill="1" applyBorder="1" applyAlignment="1">
      <alignment horizontal="center" vertical="center" wrapText="1"/>
    </xf>
    <xf numFmtId="209" fontId="6" fillId="0" borderId="0" xfId="0" applyNumberFormat="1" applyFont="1" applyFill="1" applyBorder="1" applyAlignment="1">
      <alignment/>
    </xf>
    <xf numFmtId="209" fontId="7" fillId="0" borderId="0" xfId="0" applyNumberFormat="1" applyFont="1" applyFill="1" applyBorder="1" applyAlignment="1">
      <alignment horizontal="center" vertical="center"/>
    </xf>
    <xf numFmtId="209" fontId="7" fillId="0" borderId="0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Continuous" vertical="center" wrapText="1"/>
    </xf>
    <xf numFmtId="49" fontId="19" fillId="0" borderId="11" xfId="0" applyNumberFormat="1" applyFont="1" applyFill="1" applyBorder="1" applyAlignment="1" quotePrefix="1">
      <alignment horizontal="center" vertical="center"/>
    </xf>
    <xf numFmtId="2" fontId="4" fillId="0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Alignment="1">
      <alignment horizontal="center" vertical="center" wrapText="1"/>
    </xf>
    <xf numFmtId="49" fontId="8" fillId="0" borderId="11" xfId="0" applyNumberFormat="1" applyFont="1" applyFill="1" applyBorder="1" applyAlignment="1" quotePrefix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4" fillId="0" borderId="25" xfId="0" applyNumberFormat="1" applyFont="1" applyFill="1" applyBorder="1" applyAlignment="1">
      <alignment horizontal="right" wrapText="1"/>
    </xf>
    <xf numFmtId="49" fontId="4" fillId="0" borderId="12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203" fontId="11" fillId="0" borderId="25" xfId="0" applyNumberFormat="1" applyFont="1" applyFill="1" applyBorder="1" applyAlignment="1">
      <alignment horizontal="center" vertical="center" wrapText="1"/>
    </xf>
    <xf numFmtId="203" fontId="11" fillId="0" borderId="12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 readingOrder="1"/>
    </xf>
    <xf numFmtId="0" fontId="4" fillId="0" borderId="12" xfId="0" applyNumberFormat="1" applyFont="1" applyFill="1" applyBorder="1" applyAlignment="1">
      <alignment horizontal="center" vertical="center" wrapText="1" readingOrder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eft_arm10_BordWW_900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zoomScalePageLayoutView="0" workbookViewId="0" topLeftCell="A1">
      <pane xSplit="14925" topLeftCell="P1" activePane="topLeft" state="split"/>
      <selection pane="topLeft" activeCell="D133" sqref="D133"/>
      <selection pane="topRight" activeCell="U12" sqref="U12"/>
    </sheetView>
  </sheetViews>
  <sheetFormatPr defaultColWidth="9.140625" defaultRowHeight="12.75"/>
  <cols>
    <col min="1" max="1" width="8.421875" style="45" customWidth="1"/>
    <col min="2" max="2" width="51.421875" style="45" customWidth="1"/>
    <col min="3" max="3" width="9.8515625" style="45" customWidth="1"/>
    <col min="4" max="4" width="11.57421875" style="76" customWidth="1"/>
    <col min="5" max="5" width="12.140625" style="80" customWidth="1"/>
    <col min="6" max="6" width="10.00390625" style="45" customWidth="1"/>
    <col min="7" max="7" width="9.140625" style="45" customWidth="1"/>
    <col min="8" max="8" width="10.00390625" style="45" bestFit="1" customWidth="1"/>
    <col min="9" max="16384" width="9.140625" style="45" customWidth="1"/>
  </cols>
  <sheetData>
    <row r="1" spans="3:6" ht="14.25">
      <c r="C1" s="179" t="s">
        <v>274</v>
      </c>
      <c r="D1" s="179"/>
      <c r="E1" s="179"/>
      <c r="F1" s="179"/>
    </row>
    <row r="2" spans="3:6" ht="14.25">
      <c r="C2" s="179" t="s">
        <v>275</v>
      </c>
      <c r="D2" s="179"/>
      <c r="E2" s="179"/>
      <c r="F2" s="179"/>
    </row>
    <row r="3" spans="3:6" ht="14.25">
      <c r="C3" s="179" t="s">
        <v>291</v>
      </c>
      <c r="D3" s="179"/>
      <c r="E3" s="179"/>
      <c r="F3" s="179"/>
    </row>
    <row r="4" spans="1:6" s="41" customFormat="1" ht="20.25">
      <c r="A4" s="173" t="s">
        <v>18</v>
      </c>
      <c r="B4" s="173"/>
      <c r="C4" s="173"/>
      <c r="D4" s="173"/>
      <c r="E4" s="173"/>
      <c r="F4" s="173"/>
    </row>
    <row r="5" spans="1:6" s="42" customFormat="1" ht="17.25">
      <c r="A5" s="174" t="s">
        <v>19</v>
      </c>
      <c r="B5" s="174"/>
      <c r="C5" s="174"/>
      <c r="D5" s="174"/>
      <c r="E5" s="174"/>
      <c r="F5" s="174"/>
    </row>
    <row r="6" spans="1:6" ht="14.25" thickBot="1">
      <c r="A6" s="43"/>
      <c r="B6" s="43"/>
      <c r="C6" s="43"/>
      <c r="D6" s="77"/>
      <c r="F6" s="46" t="s">
        <v>20</v>
      </c>
    </row>
    <row r="7" spans="1:6" s="47" customFormat="1" ht="22.5" customHeight="1">
      <c r="A7" s="175" t="s">
        <v>21</v>
      </c>
      <c r="B7" s="177" t="s">
        <v>22</v>
      </c>
      <c r="C7" s="177" t="s">
        <v>23</v>
      </c>
      <c r="D7" s="180" t="s">
        <v>145</v>
      </c>
      <c r="E7" s="162" t="s">
        <v>219</v>
      </c>
      <c r="F7" s="163"/>
    </row>
    <row r="8" spans="1:6" s="47" customFormat="1" ht="71.25" customHeight="1">
      <c r="A8" s="176"/>
      <c r="B8" s="178"/>
      <c r="C8" s="178"/>
      <c r="D8" s="181"/>
      <c r="E8" s="39" t="s">
        <v>146</v>
      </c>
      <c r="F8" s="91" t="s">
        <v>147</v>
      </c>
    </row>
    <row r="9" spans="1:6" s="48" customFormat="1" ht="14.25">
      <c r="A9" s="126" t="s">
        <v>1</v>
      </c>
      <c r="B9" s="39">
        <v>2</v>
      </c>
      <c r="C9" s="52">
        <v>3</v>
      </c>
      <c r="D9" s="160">
        <v>4</v>
      </c>
      <c r="E9" s="52">
        <v>5</v>
      </c>
      <c r="F9" s="91">
        <v>6</v>
      </c>
    </row>
    <row r="10" spans="1:6" s="49" customFormat="1" ht="31.5">
      <c r="A10" s="164">
        <v>1000</v>
      </c>
      <c r="B10" s="161" t="s">
        <v>137</v>
      </c>
      <c r="C10" s="40"/>
      <c r="D10" s="127">
        <f>E10+F10</f>
        <v>1275552.1</v>
      </c>
      <c r="E10" s="127">
        <f>E12+E62+E96</f>
        <v>1201577.1</v>
      </c>
      <c r="F10" s="165">
        <f>F62+F134</f>
        <v>73975</v>
      </c>
    </row>
    <row r="11" spans="1:6" s="44" customFormat="1" ht="14.25">
      <c r="A11" s="34"/>
      <c r="B11" s="33" t="s">
        <v>24</v>
      </c>
      <c r="C11" s="40"/>
      <c r="D11" s="85"/>
      <c r="E11" s="85"/>
      <c r="F11" s="50"/>
    </row>
    <row r="12" spans="1:6" s="44" customFormat="1" ht="16.5">
      <c r="A12" s="37">
        <v>1100</v>
      </c>
      <c r="B12" s="51" t="s">
        <v>25</v>
      </c>
      <c r="C12" s="52">
        <v>7100</v>
      </c>
      <c r="D12" s="127">
        <f>D15+D19+D22+D46</f>
        <v>153257</v>
      </c>
      <c r="E12" s="127">
        <f>E15+E19+E22+E46</f>
        <v>153257</v>
      </c>
      <c r="F12" s="53" t="s">
        <v>141</v>
      </c>
    </row>
    <row r="13" spans="1:6" s="47" customFormat="1" ht="14.25">
      <c r="A13" s="34"/>
      <c r="B13" s="54" t="s">
        <v>26</v>
      </c>
      <c r="C13" s="33"/>
      <c r="D13" s="85"/>
      <c r="E13" s="85"/>
      <c r="F13" s="57"/>
    </row>
    <row r="14" spans="1:6" s="44" customFormat="1" ht="14.25">
      <c r="A14" s="34"/>
      <c r="B14" s="54" t="s">
        <v>27</v>
      </c>
      <c r="C14" s="33"/>
      <c r="D14" s="85"/>
      <c r="E14" s="85"/>
      <c r="F14" s="57"/>
    </row>
    <row r="15" spans="1:6" s="47" customFormat="1" ht="14.25">
      <c r="A15" s="37">
        <v>1110</v>
      </c>
      <c r="B15" s="55" t="s">
        <v>28</v>
      </c>
      <c r="C15" s="52">
        <v>7131</v>
      </c>
      <c r="D15" s="127">
        <f>D17+D18</f>
        <v>24500</v>
      </c>
      <c r="E15" s="127">
        <f>E17+E18</f>
        <v>24500</v>
      </c>
      <c r="F15" s="53" t="s">
        <v>141</v>
      </c>
    </row>
    <row r="16" spans="1:8" s="44" customFormat="1" ht="14.25">
      <c r="A16" s="34"/>
      <c r="B16" s="54" t="s">
        <v>27</v>
      </c>
      <c r="C16" s="33"/>
      <c r="D16" s="85"/>
      <c r="E16" s="85"/>
      <c r="F16" s="57"/>
      <c r="H16" s="142"/>
    </row>
    <row r="17" spans="1:6" ht="27">
      <c r="A17" s="35" t="s">
        <v>150</v>
      </c>
      <c r="B17" s="56" t="s">
        <v>29</v>
      </c>
      <c r="C17" s="33"/>
      <c r="D17" s="131">
        <f>E17</f>
        <v>18700</v>
      </c>
      <c r="E17" s="131">
        <v>18700</v>
      </c>
      <c r="F17" s="57" t="s">
        <v>141</v>
      </c>
    </row>
    <row r="18" spans="1:6" ht="35.25" customHeight="1">
      <c r="A18" s="35" t="s">
        <v>151</v>
      </c>
      <c r="B18" s="56" t="s">
        <v>30</v>
      </c>
      <c r="C18" s="33"/>
      <c r="D18" s="131">
        <f>E18</f>
        <v>5800</v>
      </c>
      <c r="E18" s="131">
        <v>5800</v>
      </c>
      <c r="F18" s="57" t="s">
        <v>141</v>
      </c>
    </row>
    <row r="19" spans="1:6" s="47" customFormat="1" ht="21" customHeight="1">
      <c r="A19" s="37">
        <v>1120</v>
      </c>
      <c r="B19" s="55" t="s">
        <v>42</v>
      </c>
      <c r="C19" s="52">
        <v>7136</v>
      </c>
      <c r="D19" s="127">
        <f>D21</f>
        <v>96000</v>
      </c>
      <c r="E19" s="127">
        <f>E21</f>
        <v>96000</v>
      </c>
      <c r="F19" s="53" t="s">
        <v>141</v>
      </c>
    </row>
    <row r="20" spans="1:6" s="44" customFormat="1" ht="13.5">
      <c r="A20" s="34"/>
      <c r="B20" s="54" t="s">
        <v>27</v>
      </c>
      <c r="C20" s="33"/>
      <c r="D20" s="40"/>
      <c r="E20" s="40"/>
      <c r="F20" s="57"/>
    </row>
    <row r="21" spans="1:6" ht="19.5" customHeight="1">
      <c r="A21" s="35" t="s">
        <v>152</v>
      </c>
      <c r="B21" s="56" t="s">
        <v>43</v>
      </c>
      <c r="C21" s="33"/>
      <c r="D21" s="130">
        <f>E21</f>
        <v>96000</v>
      </c>
      <c r="E21" s="130">
        <v>96000</v>
      </c>
      <c r="F21" s="57" t="s">
        <v>141</v>
      </c>
    </row>
    <row r="22" spans="1:6" s="47" customFormat="1" ht="42" customHeight="1">
      <c r="A22" s="37">
        <v>1130</v>
      </c>
      <c r="B22" s="55" t="s">
        <v>44</v>
      </c>
      <c r="C22" s="52">
        <v>7145</v>
      </c>
      <c r="D22" s="128">
        <f>E22</f>
        <v>24157</v>
      </c>
      <c r="E22" s="128">
        <f>E24</f>
        <v>24157</v>
      </c>
      <c r="F22" s="53" t="s">
        <v>141</v>
      </c>
    </row>
    <row r="23" spans="1:6" s="44" customFormat="1" ht="13.5">
      <c r="A23" s="34"/>
      <c r="B23" s="54" t="s">
        <v>27</v>
      </c>
      <c r="C23" s="33"/>
      <c r="D23" s="40"/>
      <c r="E23" s="40"/>
      <c r="F23" s="57"/>
    </row>
    <row r="24" spans="1:6" ht="23.25" customHeight="1">
      <c r="A24" s="170" t="s">
        <v>153</v>
      </c>
      <c r="B24" s="168" t="s">
        <v>31</v>
      </c>
      <c r="C24" s="171" t="s">
        <v>32</v>
      </c>
      <c r="D24" s="172">
        <f>E24</f>
        <v>24157</v>
      </c>
      <c r="E24" s="172">
        <f>E27+E31+E32+E33+E34+E35+E36+E38+E41+E42+E43+E44+E45</f>
        <v>24157</v>
      </c>
      <c r="F24" s="166" t="s">
        <v>141</v>
      </c>
    </row>
    <row r="25" spans="1:6" s="44" customFormat="1" ht="33.75" customHeight="1">
      <c r="A25" s="170"/>
      <c r="B25" s="168"/>
      <c r="C25" s="171"/>
      <c r="D25" s="172"/>
      <c r="E25" s="172"/>
      <c r="F25" s="166"/>
    </row>
    <row r="26" spans="1:6" s="44" customFormat="1" ht="13.5">
      <c r="A26" s="35"/>
      <c r="B26" s="56" t="s">
        <v>27</v>
      </c>
      <c r="C26" s="33"/>
      <c r="D26" s="40"/>
      <c r="E26" s="33"/>
      <c r="F26" s="57"/>
    </row>
    <row r="27" spans="1:6" s="44" customFormat="1" ht="67.5" customHeight="1">
      <c r="A27" s="35" t="s">
        <v>154</v>
      </c>
      <c r="B27" s="58" t="s">
        <v>45</v>
      </c>
      <c r="C27" s="33"/>
      <c r="D27" s="129">
        <f>D29+D30</f>
        <v>486</v>
      </c>
      <c r="E27" s="129">
        <f>E29+E30</f>
        <v>486</v>
      </c>
      <c r="F27" s="57" t="s">
        <v>141</v>
      </c>
    </row>
    <row r="28" spans="1:6" s="44" customFormat="1" ht="14.25">
      <c r="A28" s="59"/>
      <c r="B28" s="58" t="s">
        <v>221</v>
      </c>
      <c r="C28" s="33"/>
      <c r="D28" s="52"/>
      <c r="E28" s="52"/>
      <c r="F28" s="57"/>
    </row>
    <row r="29" spans="1:6" s="44" customFormat="1" ht="15.75" customHeight="1">
      <c r="A29" s="35" t="s">
        <v>155</v>
      </c>
      <c r="B29" s="60" t="s">
        <v>46</v>
      </c>
      <c r="C29" s="33"/>
      <c r="D29" s="130">
        <f aca="true" t="shared" si="0" ref="D29:D37">E29</f>
        <v>480</v>
      </c>
      <c r="E29" s="130">
        <v>480</v>
      </c>
      <c r="F29" s="57" t="s">
        <v>141</v>
      </c>
    </row>
    <row r="30" spans="1:6" s="44" customFormat="1" ht="17.25" customHeight="1">
      <c r="A30" s="35" t="s">
        <v>156</v>
      </c>
      <c r="B30" s="60" t="s">
        <v>47</v>
      </c>
      <c r="C30" s="33"/>
      <c r="D30" s="130">
        <f t="shared" si="0"/>
        <v>6</v>
      </c>
      <c r="E30" s="130">
        <v>6</v>
      </c>
      <c r="F30" s="57" t="s">
        <v>141</v>
      </c>
    </row>
    <row r="31" spans="1:6" s="44" customFormat="1" ht="116.25" customHeight="1">
      <c r="A31" s="35" t="s">
        <v>157</v>
      </c>
      <c r="B31" s="73" t="s">
        <v>257</v>
      </c>
      <c r="C31" s="33"/>
      <c r="D31" s="130">
        <f t="shared" si="0"/>
        <v>96</v>
      </c>
      <c r="E31" s="130">
        <v>96</v>
      </c>
      <c r="F31" s="57" t="s">
        <v>141</v>
      </c>
    </row>
    <row r="32" spans="1:6" s="44" customFormat="1" ht="48.75" customHeight="1">
      <c r="A32" s="34" t="s">
        <v>158</v>
      </c>
      <c r="B32" s="58" t="s">
        <v>48</v>
      </c>
      <c r="C32" s="33"/>
      <c r="D32" s="130">
        <f t="shared" si="0"/>
        <v>10</v>
      </c>
      <c r="E32" s="130">
        <v>10</v>
      </c>
      <c r="F32" s="57" t="s">
        <v>141</v>
      </c>
    </row>
    <row r="33" spans="1:6" s="44" customFormat="1" ht="82.5" customHeight="1">
      <c r="A33" s="35" t="s">
        <v>159</v>
      </c>
      <c r="B33" s="58" t="s">
        <v>49</v>
      </c>
      <c r="C33" s="33"/>
      <c r="D33" s="130">
        <f>E33</f>
        <v>12500</v>
      </c>
      <c r="E33" s="130">
        <v>12500</v>
      </c>
      <c r="F33" s="57" t="s">
        <v>141</v>
      </c>
    </row>
    <row r="34" spans="1:6" s="44" customFormat="1" ht="32.25" customHeight="1">
      <c r="A34" s="35" t="s">
        <v>160</v>
      </c>
      <c r="B34" s="58" t="s">
        <v>50</v>
      </c>
      <c r="C34" s="33"/>
      <c r="D34" s="130">
        <f t="shared" si="0"/>
        <v>200</v>
      </c>
      <c r="E34" s="130">
        <v>200</v>
      </c>
      <c r="F34" s="57" t="s">
        <v>141</v>
      </c>
    </row>
    <row r="35" spans="1:6" s="44" customFormat="1" ht="78.75" customHeight="1">
      <c r="A35" s="35" t="s">
        <v>161</v>
      </c>
      <c r="B35" s="58" t="s">
        <v>51</v>
      </c>
      <c r="C35" s="33"/>
      <c r="D35" s="130">
        <f t="shared" si="0"/>
        <v>2355</v>
      </c>
      <c r="E35" s="130">
        <v>2355</v>
      </c>
      <c r="F35" s="57" t="s">
        <v>141</v>
      </c>
    </row>
    <row r="36" spans="1:6" s="44" customFormat="1" ht="82.5" customHeight="1">
      <c r="A36" s="35" t="s">
        <v>162</v>
      </c>
      <c r="B36" s="58" t="s">
        <v>52</v>
      </c>
      <c r="C36" s="33"/>
      <c r="D36" s="130">
        <f t="shared" si="0"/>
        <v>100</v>
      </c>
      <c r="E36" s="130">
        <v>100</v>
      </c>
      <c r="F36" s="57" t="s">
        <v>141</v>
      </c>
    </row>
    <row r="37" spans="1:6" s="44" customFormat="1" ht="59.25" customHeight="1">
      <c r="A37" s="35" t="s">
        <v>163</v>
      </c>
      <c r="B37" s="58" t="s">
        <v>53</v>
      </c>
      <c r="C37" s="33"/>
      <c r="D37" s="119">
        <f t="shared" si="0"/>
        <v>0</v>
      </c>
      <c r="E37" s="119">
        <v>0</v>
      </c>
      <c r="F37" s="57" t="s">
        <v>141</v>
      </c>
    </row>
    <row r="38" spans="1:6" s="44" customFormat="1" ht="36" customHeight="1">
      <c r="A38" s="35" t="s">
        <v>164</v>
      </c>
      <c r="B38" s="58" t="s">
        <v>54</v>
      </c>
      <c r="C38" s="33"/>
      <c r="D38" s="130">
        <f aca="true" t="shared" si="1" ref="D38:D45">E38</f>
        <v>6500</v>
      </c>
      <c r="E38" s="130">
        <v>6500</v>
      </c>
      <c r="F38" s="57" t="s">
        <v>141</v>
      </c>
    </row>
    <row r="39" spans="1:6" s="44" customFormat="1" ht="37.5" customHeight="1">
      <c r="A39" s="35" t="s">
        <v>165</v>
      </c>
      <c r="B39" s="58" t="s">
        <v>55</v>
      </c>
      <c r="C39" s="33"/>
      <c r="D39" s="130">
        <f t="shared" si="1"/>
        <v>0</v>
      </c>
      <c r="E39" s="130">
        <v>0</v>
      </c>
      <c r="F39" s="57" t="s">
        <v>141</v>
      </c>
    </row>
    <row r="40" spans="1:6" s="47" customFormat="1" ht="63" customHeight="1">
      <c r="A40" s="35" t="s">
        <v>166</v>
      </c>
      <c r="B40" s="58" t="s">
        <v>56</v>
      </c>
      <c r="C40" s="33"/>
      <c r="D40" s="130">
        <f t="shared" si="1"/>
        <v>0</v>
      </c>
      <c r="E40" s="130">
        <v>0</v>
      </c>
      <c r="F40" s="57" t="s">
        <v>139</v>
      </c>
    </row>
    <row r="41" spans="1:6" s="44" customFormat="1" ht="35.25" customHeight="1">
      <c r="A41" s="35" t="s">
        <v>264</v>
      </c>
      <c r="B41" s="58" t="s">
        <v>57</v>
      </c>
      <c r="C41" s="33"/>
      <c r="D41" s="130">
        <f t="shared" si="1"/>
        <v>650</v>
      </c>
      <c r="E41" s="130">
        <v>650</v>
      </c>
      <c r="F41" s="57" t="s">
        <v>141</v>
      </c>
    </row>
    <row r="42" spans="1:6" s="44" customFormat="1" ht="45" customHeight="1">
      <c r="A42" s="34" t="s">
        <v>265</v>
      </c>
      <c r="B42" s="58" t="s">
        <v>266</v>
      </c>
      <c r="C42" s="33"/>
      <c r="D42" s="130">
        <f t="shared" si="1"/>
        <v>320</v>
      </c>
      <c r="E42" s="130">
        <v>320</v>
      </c>
      <c r="F42" s="57" t="s">
        <v>139</v>
      </c>
    </row>
    <row r="43" spans="1:6" s="44" customFormat="1" ht="45" customHeight="1">
      <c r="A43" s="34" t="s">
        <v>270</v>
      </c>
      <c r="B43" s="58" t="s">
        <v>272</v>
      </c>
      <c r="C43" s="33"/>
      <c r="D43" s="130">
        <f t="shared" si="1"/>
        <v>540</v>
      </c>
      <c r="E43" s="130">
        <v>540</v>
      </c>
      <c r="F43" s="57"/>
    </row>
    <row r="44" spans="1:6" s="44" customFormat="1" ht="45" customHeight="1">
      <c r="A44" s="34" t="s">
        <v>271</v>
      </c>
      <c r="B44" s="58" t="s">
        <v>273</v>
      </c>
      <c r="C44" s="33"/>
      <c r="D44" s="130">
        <f t="shared" si="1"/>
        <v>300</v>
      </c>
      <c r="E44" s="130">
        <v>300</v>
      </c>
      <c r="F44" s="57"/>
    </row>
    <row r="45" spans="1:6" s="44" customFormat="1" ht="63.75" customHeight="1">
      <c r="A45" s="34" t="s">
        <v>292</v>
      </c>
      <c r="B45" s="58" t="s">
        <v>293</v>
      </c>
      <c r="C45" s="33"/>
      <c r="D45" s="130">
        <f t="shared" si="1"/>
        <v>100</v>
      </c>
      <c r="E45" s="130">
        <v>100</v>
      </c>
      <c r="F45" s="57"/>
    </row>
    <row r="46" spans="1:6" ht="43.5" customHeight="1">
      <c r="A46" s="37">
        <v>1150</v>
      </c>
      <c r="B46" s="55" t="s">
        <v>58</v>
      </c>
      <c r="C46" s="52">
        <v>7146</v>
      </c>
      <c r="D46" s="127">
        <f>D48</f>
        <v>8600</v>
      </c>
      <c r="E46" s="127">
        <f>E48</f>
        <v>8600</v>
      </c>
      <c r="F46" s="53" t="s">
        <v>141</v>
      </c>
    </row>
    <row r="47" spans="1:6" s="44" customFormat="1" ht="13.5">
      <c r="A47" s="34"/>
      <c r="B47" s="54" t="s">
        <v>27</v>
      </c>
      <c r="C47" s="33"/>
      <c r="D47" s="40"/>
      <c r="E47" s="40"/>
      <c r="F47" s="57"/>
    </row>
    <row r="48" spans="1:6" s="44" customFormat="1" ht="24.75" customHeight="1">
      <c r="A48" s="35" t="s">
        <v>167</v>
      </c>
      <c r="B48" s="56" t="s">
        <v>59</v>
      </c>
      <c r="C48" s="33"/>
      <c r="D48" s="129">
        <f>D51+D52</f>
        <v>8600</v>
      </c>
      <c r="E48" s="129">
        <f>E51+E52</f>
        <v>8600</v>
      </c>
      <c r="F48" s="57" t="s">
        <v>141</v>
      </c>
    </row>
    <row r="49" spans="1:6" s="44" customFormat="1" ht="24" customHeight="1">
      <c r="A49" s="35"/>
      <c r="B49" s="56" t="s">
        <v>60</v>
      </c>
      <c r="C49" s="33"/>
      <c r="D49" s="40"/>
      <c r="E49" s="33"/>
      <c r="F49" s="57"/>
    </row>
    <row r="50" spans="1:6" s="47" customFormat="1" ht="24" customHeight="1">
      <c r="A50" s="35"/>
      <c r="B50" s="56" t="s">
        <v>27</v>
      </c>
      <c r="C50" s="33"/>
      <c r="D50" s="40"/>
      <c r="E50" s="33"/>
      <c r="F50" s="57"/>
    </row>
    <row r="51" spans="1:6" s="44" customFormat="1" ht="99" customHeight="1">
      <c r="A51" s="35" t="s">
        <v>168</v>
      </c>
      <c r="B51" s="58" t="s">
        <v>61</v>
      </c>
      <c r="C51" s="33"/>
      <c r="D51" s="130">
        <f>E51</f>
        <v>3300</v>
      </c>
      <c r="E51" s="130">
        <v>3300</v>
      </c>
      <c r="F51" s="57" t="s">
        <v>141</v>
      </c>
    </row>
    <row r="52" spans="1:6" ht="93" customHeight="1">
      <c r="A52" s="34" t="s">
        <v>169</v>
      </c>
      <c r="B52" s="74" t="s">
        <v>62</v>
      </c>
      <c r="C52" s="33"/>
      <c r="D52" s="130">
        <f>E52</f>
        <v>5300</v>
      </c>
      <c r="E52" s="130">
        <v>5300</v>
      </c>
      <c r="F52" s="57" t="s">
        <v>141</v>
      </c>
    </row>
    <row r="53" spans="1:6" s="44" customFormat="1" ht="20.25" customHeight="1">
      <c r="A53" s="37">
        <v>1160</v>
      </c>
      <c r="B53" s="55" t="s">
        <v>63</v>
      </c>
      <c r="C53" s="52">
        <v>7161</v>
      </c>
      <c r="D53" s="39"/>
      <c r="E53" s="39"/>
      <c r="F53" s="53" t="s">
        <v>141</v>
      </c>
    </row>
    <row r="54" spans="1:6" s="44" customFormat="1" ht="20.25" customHeight="1">
      <c r="A54" s="35"/>
      <c r="B54" s="56" t="s">
        <v>64</v>
      </c>
      <c r="C54" s="33"/>
      <c r="D54" s="40"/>
      <c r="E54" s="40"/>
      <c r="F54" s="57"/>
    </row>
    <row r="55" spans="1:6" s="44" customFormat="1" ht="20.25" customHeight="1">
      <c r="A55" s="34"/>
      <c r="B55" s="56" t="s">
        <v>27</v>
      </c>
      <c r="C55" s="33"/>
      <c r="D55" s="40"/>
      <c r="E55" s="40"/>
      <c r="F55" s="57"/>
    </row>
    <row r="56" spans="1:6" s="44" customFormat="1" ht="46.5" customHeight="1">
      <c r="A56" s="35" t="s">
        <v>170</v>
      </c>
      <c r="B56" s="56" t="s">
        <v>65</v>
      </c>
      <c r="C56" s="33"/>
      <c r="D56" s="33"/>
      <c r="E56" s="33"/>
      <c r="F56" s="57" t="s">
        <v>141</v>
      </c>
    </row>
    <row r="57" spans="1:6" s="47" customFormat="1" ht="20.25" customHeight="1">
      <c r="A57" s="35"/>
      <c r="B57" s="56" t="s">
        <v>66</v>
      </c>
      <c r="C57" s="33"/>
      <c r="D57" s="40"/>
      <c r="E57" s="33"/>
      <c r="F57" s="57"/>
    </row>
    <row r="58" spans="1:6" s="44" customFormat="1" ht="20.25" customHeight="1">
      <c r="A58" s="36" t="s">
        <v>171</v>
      </c>
      <c r="B58" s="58" t="s">
        <v>67</v>
      </c>
      <c r="C58" s="33"/>
      <c r="D58" s="33"/>
      <c r="E58" s="33"/>
      <c r="F58" s="57" t="s">
        <v>141</v>
      </c>
    </row>
    <row r="59" spans="1:6" s="47" customFormat="1" ht="20.25" customHeight="1">
      <c r="A59" s="36" t="s">
        <v>172</v>
      </c>
      <c r="B59" s="58" t="s">
        <v>68</v>
      </c>
      <c r="C59" s="33"/>
      <c r="D59" s="33"/>
      <c r="E59" s="33"/>
      <c r="F59" s="57" t="s">
        <v>141</v>
      </c>
    </row>
    <row r="60" spans="1:6" s="44" customFormat="1" ht="60" customHeight="1">
      <c r="A60" s="36" t="s">
        <v>173</v>
      </c>
      <c r="B60" s="58" t="s">
        <v>69</v>
      </c>
      <c r="C60" s="33"/>
      <c r="D60" s="33"/>
      <c r="E60" s="33"/>
      <c r="F60" s="57" t="s">
        <v>141</v>
      </c>
    </row>
    <row r="61" spans="1:6" ht="75.75" customHeight="1">
      <c r="A61" s="36" t="s">
        <v>142</v>
      </c>
      <c r="B61" s="56" t="s">
        <v>70</v>
      </c>
      <c r="C61" s="33"/>
      <c r="D61" s="33"/>
      <c r="E61" s="33"/>
      <c r="F61" s="57" t="s">
        <v>141</v>
      </c>
    </row>
    <row r="62" spans="1:6" s="47" customFormat="1" ht="16.5">
      <c r="A62" s="37">
        <v>1200</v>
      </c>
      <c r="B62" s="51" t="s">
        <v>71</v>
      </c>
      <c r="C62" s="52">
        <v>7300</v>
      </c>
      <c r="D62" s="127">
        <f>E62+F62</f>
        <v>826818.4</v>
      </c>
      <c r="E62" s="127">
        <f>E77</f>
        <v>817943.4</v>
      </c>
      <c r="F62" s="143" t="str">
        <f>F89</f>
        <v>8875,0</v>
      </c>
    </row>
    <row r="63" spans="1:6" s="47" customFormat="1" ht="27">
      <c r="A63" s="34"/>
      <c r="B63" s="54" t="s">
        <v>72</v>
      </c>
      <c r="C63" s="33"/>
      <c r="D63" s="40"/>
      <c r="E63" s="40"/>
      <c r="F63" s="57"/>
    </row>
    <row r="64" spans="1:6" ht="13.5">
      <c r="A64" s="34"/>
      <c r="B64" s="54" t="s">
        <v>27</v>
      </c>
      <c r="C64" s="33"/>
      <c r="D64" s="40"/>
      <c r="E64" s="40"/>
      <c r="F64" s="57"/>
    </row>
    <row r="65" spans="1:6" s="47" customFormat="1" ht="36.75" customHeight="1">
      <c r="A65" s="37">
        <v>1210</v>
      </c>
      <c r="B65" s="55" t="s">
        <v>73</v>
      </c>
      <c r="C65" s="52">
        <v>7311</v>
      </c>
      <c r="D65" s="39"/>
      <c r="E65" s="39"/>
      <c r="F65" s="53" t="s">
        <v>141</v>
      </c>
    </row>
    <row r="66" spans="1:6" ht="13.5">
      <c r="A66" s="34"/>
      <c r="B66" s="54" t="s">
        <v>27</v>
      </c>
      <c r="C66" s="33"/>
      <c r="D66" s="40"/>
      <c r="E66" s="40"/>
      <c r="F66" s="57"/>
    </row>
    <row r="67" spans="1:6" s="47" customFormat="1" ht="70.5" customHeight="1">
      <c r="A67" s="35" t="s">
        <v>174</v>
      </c>
      <c r="B67" s="56" t="s">
        <v>74</v>
      </c>
      <c r="C67" s="40"/>
      <c r="D67" s="33"/>
      <c r="E67" s="33"/>
      <c r="F67" s="57" t="s">
        <v>141</v>
      </c>
    </row>
    <row r="68" spans="1:6" ht="33.75" customHeight="1">
      <c r="A68" s="37" t="s">
        <v>3</v>
      </c>
      <c r="B68" s="55" t="s">
        <v>75</v>
      </c>
      <c r="C68" s="39">
        <v>7312</v>
      </c>
      <c r="D68" s="52"/>
      <c r="E68" s="52" t="s">
        <v>141</v>
      </c>
      <c r="F68" s="57"/>
    </row>
    <row r="69" spans="1:6" s="47" customFormat="1" ht="14.25">
      <c r="A69" s="37"/>
      <c r="B69" s="54" t="s">
        <v>27</v>
      </c>
      <c r="C69" s="52"/>
      <c r="D69" s="86"/>
      <c r="E69" s="86"/>
      <c r="F69" s="53"/>
    </row>
    <row r="70" spans="1:6" s="44" customFormat="1" ht="69.75" customHeight="1">
      <c r="A70" s="34" t="s">
        <v>4</v>
      </c>
      <c r="B70" s="56" t="s">
        <v>76</v>
      </c>
      <c r="C70" s="40"/>
      <c r="D70" s="33"/>
      <c r="E70" s="33" t="s">
        <v>141</v>
      </c>
      <c r="F70" s="57"/>
    </row>
    <row r="71" spans="1:6" ht="42" customHeight="1">
      <c r="A71" s="37" t="s">
        <v>175</v>
      </c>
      <c r="B71" s="55" t="s">
        <v>77</v>
      </c>
      <c r="C71" s="39">
        <v>7321</v>
      </c>
      <c r="D71" s="52"/>
      <c r="E71" s="52"/>
      <c r="F71" s="53" t="s">
        <v>141</v>
      </c>
    </row>
    <row r="72" spans="1:6" s="44" customFormat="1" ht="14.25">
      <c r="A72" s="37"/>
      <c r="B72" s="54" t="s">
        <v>27</v>
      </c>
      <c r="C72" s="52"/>
      <c r="D72" s="86"/>
      <c r="E72" s="86"/>
      <c r="F72" s="53"/>
    </row>
    <row r="73" spans="1:6" ht="60.75" customHeight="1">
      <c r="A73" s="35" t="s">
        <v>176</v>
      </c>
      <c r="B73" s="56" t="s">
        <v>78</v>
      </c>
      <c r="C73" s="40"/>
      <c r="D73" s="33"/>
      <c r="E73" s="33"/>
      <c r="F73" s="57" t="s">
        <v>141</v>
      </c>
    </row>
    <row r="74" spans="1:6" ht="51.75" customHeight="1">
      <c r="A74" s="37" t="s">
        <v>177</v>
      </c>
      <c r="B74" s="55" t="s">
        <v>79</v>
      </c>
      <c r="C74" s="39">
        <v>7322</v>
      </c>
      <c r="D74" s="52"/>
      <c r="E74" s="52" t="s">
        <v>141</v>
      </c>
      <c r="F74" s="57"/>
    </row>
    <row r="75" spans="1:6" ht="14.25">
      <c r="A75" s="37"/>
      <c r="B75" s="54" t="s">
        <v>27</v>
      </c>
      <c r="C75" s="52"/>
      <c r="D75" s="86"/>
      <c r="E75" s="86"/>
      <c r="F75" s="53"/>
    </row>
    <row r="76" spans="1:6" ht="60" customHeight="1">
      <c r="A76" s="35" t="s">
        <v>178</v>
      </c>
      <c r="B76" s="56" t="s">
        <v>80</v>
      </c>
      <c r="C76" s="40"/>
      <c r="D76" s="33"/>
      <c r="E76" s="33" t="s">
        <v>141</v>
      </c>
      <c r="F76" s="57"/>
    </row>
    <row r="77" spans="1:6" ht="37.5" customHeight="1">
      <c r="A77" s="37">
        <v>1250</v>
      </c>
      <c r="B77" s="55" t="s">
        <v>81</v>
      </c>
      <c r="C77" s="52">
        <v>7331</v>
      </c>
      <c r="D77" s="128">
        <f>D80+D81+D85</f>
        <v>817943.4</v>
      </c>
      <c r="E77" s="128">
        <f>E80+E85</f>
        <v>817943.4</v>
      </c>
      <c r="F77" s="53" t="s">
        <v>141</v>
      </c>
    </row>
    <row r="78" spans="1:6" ht="21.75" customHeight="1">
      <c r="A78" s="34"/>
      <c r="B78" s="54" t="s">
        <v>82</v>
      </c>
      <c r="C78" s="33"/>
      <c r="D78" s="128"/>
      <c r="E78" s="128"/>
      <c r="F78" s="57"/>
    </row>
    <row r="79" spans="1:6" ht="14.25">
      <c r="A79" s="34"/>
      <c r="B79" s="54" t="s">
        <v>221</v>
      </c>
      <c r="C79" s="33"/>
      <c r="D79" s="39"/>
      <c r="E79" s="39"/>
      <c r="F79" s="57"/>
    </row>
    <row r="80" spans="1:6" ht="40.5">
      <c r="A80" s="35" t="s">
        <v>179</v>
      </c>
      <c r="B80" s="56" t="s">
        <v>83</v>
      </c>
      <c r="C80" s="33"/>
      <c r="D80" s="150">
        <f>E80</f>
        <v>800605.6</v>
      </c>
      <c r="E80" s="150">
        <v>800605.6</v>
      </c>
      <c r="F80" s="57" t="s">
        <v>141</v>
      </c>
    </row>
    <row r="81" spans="1:6" ht="33.75" customHeight="1">
      <c r="A81" s="35" t="s">
        <v>180</v>
      </c>
      <c r="B81" s="56" t="s">
        <v>84</v>
      </c>
      <c r="C81" s="40"/>
      <c r="D81" s="150">
        <f>E81</f>
        <v>0</v>
      </c>
      <c r="E81" s="150">
        <v>0</v>
      </c>
      <c r="F81" s="57" t="s">
        <v>141</v>
      </c>
    </row>
    <row r="82" spans="1:6" s="47" customFormat="1" ht="14.25">
      <c r="A82" s="35"/>
      <c r="B82" s="58" t="s">
        <v>27</v>
      </c>
      <c r="C82" s="40"/>
      <c r="D82" s="52"/>
      <c r="E82" s="52"/>
      <c r="F82" s="57"/>
    </row>
    <row r="83" spans="1:6" s="44" customFormat="1" ht="64.5" customHeight="1">
      <c r="A83" s="35" t="s">
        <v>181</v>
      </c>
      <c r="B83" s="60" t="s">
        <v>85</v>
      </c>
      <c r="C83" s="33"/>
      <c r="D83" s="52"/>
      <c r="E83" s="52"/>
      <c r="F83" s="57" t="s">
        <v>141</v>
      </c>
    </row>
    <row r="84" spans="1:6" ht="40.5" customHeight="1">
      <c r="A84" s="35" t="s">
        <v>182</v>
      </c>
      <c r="B84" s="60" t="s">
        <v>86</v>
      </c>
      <c r="C84" s="33"/>
      <c r="D84" s="52"/>
      <c r="E84" s="52"/>
      <c r="F84" s="57" t="s">
        <v>141</v>
      </c>
    </row>
    <row r="85" spans="1:6" ht="48" customHeight="1">
      <c r="A85" s="35" t="s">
        <v>183</v>
      </c>
      <c r="B85" s="56" t="s">
        <v>87</v>
      </c>
      <c r="C85" s="40"/>
      <c r="D85" s="150">
        <f>E85</f>
        <v>17337.8</v>
      </c>
      <c r="E85" s="150">
        <v>17337.8</v>
      </c>
      <c r="F85" s="57" t="s">
        <v>141</v>
      </c>
    </row>
    <row r="86" spans="1:6" ht="45" customHeight="1">
      <c r="A86" s="35" t="s">
        <v>184</v>
      </c>
      <c r="B86" s="56" t="s">
        <v>88</v>
      </c>
      <c r="C86" s="40"/>
      <c r="D86" s="124"/>
      <c r="E86" s="33"/>
      <c r="F86" s="57" t="s">
        <v>141</v>
      </c>
    </row>
    <row r="87" spans="1:6" s="47" customFormat="1" ht="12" customHeight="1">
      <c r="A87" s="34"/>
      <c r="B87" s="54" t="s">
        <v>221</v>
      </c>
      <c r="C87" s="33"/>
      <c r="D87" s="40"/>
      <c r="E87" s="40"/>
      <c r="F87" s="57"/>
    </row>
    <row r="88" spans="1:6" s="44" customFormat="1" ht="47.25" customHeight="1">
      <c r="A88" s="35" t="s">
        <v>185</v>
      </c>
      <c r="B88" s="60" t="s">
        <v>89</v>
      </c>
      <c r="C88" s="40"/>
      <c r="D88" s="33"/>
      <c r="E88" s="33"/>
      <c r="F88" s="57" t="s">
        <v>141</v>
      </c>
    </row>
    <row r="89" spans="1:6" s="47" customFormat="1" ht="48.75" customHeight="1">
      <c r="A89" s="37">
        <v>1260</v>
      </c>
      <c r="B89" s="55" t="s">
        <v>90</v>
      </c>
      <c r="C89" s="52">
        <v>7332</v>
      </c>
      <c r="D89" s="128" t="str">
        <f>F89</f>
        <v>8875,0</v>
      </c>
      <c r="E89" s="129" t="s">
        <v>141</v>
      </c>
      <c r="F89" s="143" t="str">
        <f>F92</f>
        <v>8875,0</v>
      </c>
    </row>
    <row r="90" spans="1:6" s="44" customFormat="1" ht="16.5" customHeight="1">
      <c r="A90" s="34"/>
      <c r="B90" s="54" t="s">
        <v>91</v>
      </c>
      <c r="C90" s="33"/>
      <c r="D90" s="40"/>
      <c r="E90" s="33"/>
      <c r="F90" s="57"/>
    </row>
    <row r="91" spans="1:6" ht="13.5">
      <c r="A91" s="34"/>
      <c r="B91" s="54" t="s">
        <v>27</v>
      </c>
      <c r="C91" s="33"/>
      <c r="D91" s="40"/>
      <c r="E91" s="33"/>
      <c r="F91" s="57"/>
    </row>
    <row r="92" spans="1:6" s="47" customFormat="1" ht="48.75" customHeight="1">
      <c r="A92" s="35" t="s">
        <v>186</v>
      </c>
      <c r="B92" s="56" t="s">
        <v>92</v>
      </c>
      <c r="C92" s="40"/>
      <c r="D92" s="128" t="str">
        <f>F92</f>
        <v>8875,0</v>
      </c>
      <c r="E92" s="33" t="s">
        <v>141</v>
      </c>
      <c r="F92" s="91" t="s">
        <v>294</v>
      </c>
    </row>
    <row r="93" spans="1:6" s="44" customFormat="1" ht="48.75" customHeight="1">
      <c r="A93" s="35" t="s">
        <v>187</v>
      </c>
      <c r="B93" s="56" t="s">
        <v>93</v>
      </c>
      <c r="C93" s="40"/>
      <c r="D93" s="33"/>
      <c r="E93" s="33" t="s">
        <v>141</v>
      </c>
      <c r="F93" s="57"/>
    </row>
    <row r="94" spans="1:6" ht="18" customHeight="1">
      <c r="A94" s="34"/>
      <c r="B94" s="54" t="s">
        <v>221</v>
      </c>
      <c r="C94" s="33"/>
      <c r="D94" s="40"/>
      <c r="E94" s="40"/>
      <c r="F94" s="57"/>
    </row>
    <row r="95" spans="1:6" s="47" customFormat="1" ht="50.25" customHeight="1">
      <c r="A95" s="35" t="s">
        <v>188</v>
      </c>
      <c r="B95" s="60" t="s">
        <v>89</v>
      </c>
      <c r="C95" s="40"/>
      <c r="D95" s="33"/>
      <c r="E95" s="33" t="s">
        <v>141</v>
      </c>
      <c r="F95" s="57"/>
    </row>
    <row r="96" spans="1:6" s="44" customFormat="1" ht="17.25" customHeight="1">
      <c r="A96" s="37">
        <v>1300</v>
      </c>
      <c r="B96" s="55" t="s">
        <v>94</v>
      </c>
      <c r="C96" s="52">
        <v>7400</v>
      </c>
      <c r="D96" s="128">
        <f>E96+F96</f>
        <v>295476.7</v>
      </c>
      <c r="E96" s="128">
        <f>E105+E112+E118+E125+E130+E139</f>
        <v>230376.7</v>
      </c>
      <c r="F96" s="143" t="str">
        <f>F134</f>
        <v>65100,0</v>
      </c>
    </row>
    <row r="97" spans="1:6" ht="42" customHeight="1">
      <c r="A97" s="34"/>
      <c r="B97" s="54" t="s">
        <v>95</v>
      </c>
      <c r="C97" s="33"/>
      <c r="D97" s="40"/>
      <c r="E97" s="40"/>
      <c r="F97" s="57"/>
    </row>
    <row r="98" spans="1:6" ht="13.5">
      <c r="A98" s="34"/>
      <c r="B98" s="54" t="s">
        <v>27</v>
      </c>
      <c r="C98" s="33"/>
      <c r="D98" s="40"/>
      <c r="E98" s="40"/>
      <c r="F98" s="57"/>
    </row>
    <row r="99" spans="1:6" ht="21.75" customHeight="1">
      <c r="A99" s="37">
        <v>1310</v>
      </c>
      <c r="B99" s="55" t="s">
        <v>96</v>
      </c>
      <c r="C99" s="52">
        <v>7411</v>
      </c>
      <c r="D99" s="39"/>
      <c r="E99" s="52"/>
      <c r="F99" s="53"/>
    </row>
    <row r="100" spans="1:6" ht="18.75" customHeight="1">
      <c r="A100" s="34"/>
      <c r="B100" s="54" t="s">
        <v>27</v>
      </c>
      <c r="C100" s="33"/>
      <c r="D100" s="40"/>
      <c r="E100" s="33"/>
      <c r="F100" s="57"/>
    </row>
    <row r="101" spans="1:6" s="47" customFormat="1" ht="49.5" customHeight="1">
      <c r="A101" s="35" t="s">
        <v>189</v>
      </c>
      <c r="B101" s="56" t="s">
        <v>97</v>
      </c>
      <c r="C101" s="40"/>
      <c r="D101" s="33"/>
      <c r="E101" s="33" t="s">
        <v>141</v>
      </c>
      <c r="F101" s="57"/>
    </row>
    <row r="102" spans="1:6" s="44" customFormat="1" ht="21.75" customHeight="1">
      <c r="A102" s="37">
        <v>1320</v>
      </c>
      <c r="B102" s="55" t="s">
        <v>98</v>
      </c>
      <c r="C102" s="52">
        <v>7412</v>
      </c>
      <c r="D102" s="39"/>
      <c r="E102" s="39"/>
      <c r="F102" s="53" t="s">
        <v>141</v>
      </c>
    </row>
    <row r="103" spans="1:6" ht="17.25" customHeight="1">
      <c r="A103" s="34"/>
      <c r="B103" s="54" t="s">
        <v>27</v>
      </c>
      <c r="C103" s="33"/>
      <c r="D103" s="40"/>
      <c r="E103" s="40"/>
      <c r="F103" s="57"/>
    </row>
    <row r="104" spans="1:6" s="47" customFormat="1" ht="48.75" customHeight="1">
      <c r="A104" s="35" t="s">
        <v>190</v>
      </c>
      <c r="B104" s="56" t="s">
        <v>99</v>
      </c>
      <c r="C104" s="40"/>
      <c r="D104" s="33"/>
      <c r="E104" s="33"/>
      <c r="F104" s="57" t="s">
        <v>141</v>
      </c>
    </row>
    <row r="105" spans="1:6" s="44" customFormat="1" ht="21" customHeight="1">
      <c r="A105" s="37">
        <v>1330</v>
      </c>
      <c r="B105" s="55" t="s">
        <v>100</v>
      </c>
      <c r="C105" s="52">
        <v>7415</v>
      </c>
      <c r="D105" s="127">
        <f>E105</f>
        <v>122340</v>
      </c>
      <c r="E105" s="127">
        <f>E108+E110+E111</f>
        <v>122340</v>
      </c>
      <c r="F105" s="53" t="s">
        <v>141</v>
      </c>
    </row>
    <row r="106" spans="1:6" s="47" customFormat="1" ht="21.75" customHeight="1">
      <c r="A106" s="34"/>
      <c r="B106" s="54" t="s">
        <v>101</v>
      </c>
      <c r="C106" s="33"/>
      <c r="D106" s="128"/>
      <c r="E106" s="128"/>
      <c r="F106" s="57"/>
    </row>
    <row r="107" spans="1:6" ht="18.75" customHeight="1">
      <c r="A107" s="34"/>
      <c r="B107" s="54" t="s">
        <v>27</v>
      </c>
      <c r="C107" s="33"/>
      <c r="D107" s="39"/>
      <c r="E107" s="39"/>
      <c r="F107" s="57"/>
    </row>
    <row r="108" spans="1:6" s="47" customFormat="1" ht="32.25" customHeight="1">
      <c r="A108" s="35" t="s">
        <v>191</v>
      </c>
      <c r="B108" s="56" t="s">
        <v>102</v>
      </c>
      <c r="C108" s="40"/>
      <c r="D108" s="130">
        <f>E108</f>
        <v>86500</v>
      </c>
      <c r="E108" s="130">
        <v>86500</v>
      </c>
      <c r="F108" s="57" t="s">
        <v>141</v>
      </c>
    </row>
    <row r="109" spans="1:6" ht="39" customHeight="1">
      <c r="A109" s="35" t="s">
        <v>192</v>
      </c>
      <c r="B109" s="56" t="s">
        <v>103</v>
      </c>
      <c r="C109" s="40"/>
      <c r="D109" s="130"/>
      <c r="E109" s="130"/>
      <c r="F109" s="57" t="s">
        <v>141</v>
      </c>
    </row>
    <row r="110" spans="1:6" s="47" customFormat="1" ht="61.5" customHeight="1">
      <c r="A110" s="35" t="s">
        <v>193</v>
      </c>
      <c r="B110" s="56" t="s">
        <v>104</v>
      </c>
      <c r="C110" s="40"/>
      <c r="D110" s="130">
        <f>E110</f>
        <v>30000</v>
      </c>
      <c r="E110" s="130">
        <v>30000</v>
      </c>
      <c r="F110" s="57" t="s">
        <v>141</v>
      </c>
    </row>
    <row r="111" spans="1:6" s="44" customFormat="1" ht="24" customHeight="1">
      <c r="A111" s="34" t="s">
        <v>143</v>
      </c>
      <c r="B111" s="56" t="s">
        <v>105</v>
      </c>
      <c r="C111" s="40"/>
      <c r="D111" s="130">
        <f>E111</f>
        <v>5840</v>
      </c>
      <c r="E111" s="130">
        <v>5840</v>
      </c>
      <c r="F111" s="57" t="s">
        <v>141</v>
      </c>
    </row>
    <row r="112" spans="1:6" ht="39.75" customHeight="1">
      <c r="A112" s="37">
        <v>1340</v>
      </c>
      <c r="B112" s="55" t="s">
        <v>106</v>
      </c>
      <c r="C112" s="52">
        <v>7421</v>
      </c>
      <c r="D112" s="129">
        <f>D116</f>
        <v>7306.7</v>
      </c>
      <c r="E112" s="129">
        <f>E116</f>
        <v>7306.7</v>
      </c>
      <c r="F112" s="53" t="s">
        <v>141</v>
      </c>
    </row>
    <row r="113" spans="1:6" s="47" customFormat="1" ht="18" customHeight="1">
      <c r="A113" s="34"/>
      <c r="B113" s="54" t="s">
        <v>107</v>
      </c>
      <c r="C113" s="33"/>
      <c r="D113" s="40"/>
      <c r="E113" s="40"/>
      <c r="F113" s="57"/>
    </row>
    <row r="114" spans="1:6" s="47" customFormat="1" ht="14.25">
      <c r="A114" s="34"/>
      <c r="B114" s="54" t="s">
        <v>27</v>
      </c>
      <c r="C114" s="33"/>
      <c r="D114" s="40"/>
      <c r="E114" s="40"/>
      <c r="F114" s="57"/>
    </row>
    <row r="115" spans="1:6" s="44" customFormat="1" ht="94.5">
      <c r="A115" s="35" t="s">
        <v>144</v>
      </c>
      <c r="B115" s="75" t="s">
        <v>108</v>
      </c>
      <c r="C115" s="40"/>
      <c r="D115" s="33"/>
      <c r="E115" s="33"/>
      <c r="F115" s="57" t="s">
        <v>141</v>
      </c>
    </row>
    <row r="116" spans="1:6" ht="65.25" customHeight="1">
      <c r="A116" s="35" t="s">
        <v>13</v>
      </c>
      <c r="B116" s="56" t="s">
        <v>109</v>
      </c>
      <c r="C116" s="33"/>
      <c r="D116" s="150">
        <f>E116</f>
        <v>7306.7</v>
      </c>
      <c r="E116" s="150">
        <v>7306.7</v>
      </c>
      <c r="F116" s="57" t="s">
        <v>141</v>
      </c>
    </row>
    <row r="117" spans="1:6" ht="79.5" customHeight="1">
      <c r="A117" s="35" t="s">
        <v>262</v>
      </c>
      <c r="B117" s="56" t="s">
        <v>110</v>
      </c>
      <c r="C117" s="33"/>
      <c r="D117" s="33"/>
      <c r="E117" s="33"/>
      <c r="F117" s="57" t="s">
        <v>141</v>
      </c>
    </row>
    <row r="118" spans="1:6" s="47" customFormat="1" ht="19.5" customHeight="1">
      <c r="A118" s="37">
        <v>1350</v>
      </c>
      <c r="B118" s="55" t="s">
        <v>111</v>
      </c>
      <c r="C118" s="52">
        <v>7422</v>
      </c>
      <c r="D118" s="127">
        <f>D122+D123+D124</f>
        <v>4570</v>
      </c>
      <c r="E118" s="127">
        <f>E122+E123+E124</f>
        <v>4570</v>
      </c>
      <c r="F118" s="53" t="s">
        <v>141</v>
      </c>
    </row>
    <row r="119" spans="1:6" s="47" customFormat="1" ht="14.25">
      <c r="A119" s="34"/>
      <c r="B119" s="54" t="s">
        <v>112</v>
      </c>
      <c r="C119" s="33"/>
      <c r="D119" s="40"/>
      <c r="E119" s="40"/>
      <c r="F119" s="57"/>
    </row>
    <row r="120" spans="1:6" s="44" customFormat="1" ht="13.5">
      <c r="A120" s="34"/>
      <c r="B120" s="54" t="s">
        <v>27</v>
      </c>
      <c r="C120" s="33"/>
      <c r="D120" s="40"/>
      <c r="E120" s="40"/>
      <c r="F120" s="57"/>
    </row>
    <row r="121" spans="1:6" ht="18" customHeight="1">
      <c r="A121" s="35" t="s">
        <v>194</v>
      </c>
      <c r="B121" s="56" t="s">
        <v>269</v>
      </c>
      <c r="C121" s="39"/>
      <c r="D121" s="52"/>
      <c r="E121" s="52"/>
      <c r="F121" s="57" t="s">
        <v>141</v>
      </c>
    </row>
    <row r="122" spans="1:6" ht="59.25" customHeight="1">
      <c r="A122" s="34" t="s">
        <v>267</v>
      </c>
      <c r="B122" s="56" t="s">
        <v>254</v>
      </c>
      <c r="C122" s="39"/>
      <c r="D122" s="130">
        <f>E122</f>
        <v>60</v>
      </c>
      <c r="E122" s="130">
        <v>60</v>
      </c>
      <c r="F122" s="57"/>
    </row>
    <row r="123" spans="1:6" ht="57.75" customHeight="1">
      <c r="A123" s="34" t="s">
        <v>268</v>
      </c>
      <c r="B123" s="56" t="s">
        <v>229</v>
      </c>
      <c r="C123" s="39"/>
      <c r="D123" s="130">
        <f>E123</f>
        <v>550</v>
      </c>
      <c r="E123" s="130">
        <v>550</v>
      </c>
      <c r="F123" s="57"/>
    </row>
    <row r="124" spans="1:6" s="47" customFormat="1" ht="51" customHeight="1">
      <c r="A124" s="35" t="s">
        <v>195</v>
      </c>
      <c r="B124" s="56" t="s">
        <v>113</v>
      </c>
      <c r="C124" s="33"/>
      <c r="D124" s="130">
        <f>E124</f>
        <v>3960</v>
      </c>
      <c r="E124" s="130">
        <v>3960</v>
      </c>
      <c r="F124" s="57" t="s">
        <v>141</v>
      </c>
    </row>
    <row r="125" spans="1:6" ht="20.25" customHeight="1">
      <c r="A125" s="37">
        <v>1360</v>
      </c>
      <c r="B125" s="55" t="s">
        <v>114</v>
      </c>
      <c r="C125" s="52">
        <v>7431</v>
      </c>
      <c r="D125" s="127">
        <f>D128</f>
        <v>5000</v>
      </c>
      <c r="E125" s="127">
        <f>E128</f>
        <v>5000</v>
      </c>
      <c r="F125" s="53" t="s">
        <v>141</v>
      </c>
    </row>
    <row r="126" spans="1:6" ht="13.5">
      <c r="A126" s="34"/>
      <c r="B126" s="54" t="s">
        <v>115</v>
      </c>
      <c r="C126" s="33"/>
      <c r="D126" s="40"/>
      <c r="E126" s="40"/>
      <c r="F126" s="57"/>
    </row>
    <row r="127" spans="1:6" ht="14.25" customHeight="1">
      <c r="A127" s="34"/>
      <c r="B127" s="54" t="s">
        <v>27</v>
      </c>
      <c r="C127" s="33"/>
      <c r="D127" s="40"/>
      <c r="E127" s="40"/>
      <c r="F127" s="57"/>
    </row>
    <row r="128" spans="1:6" ht="61.5" customHeight="1">
      <c r="A128" s="35" t="s">
        <v>196</v>
      </c>
      <c r="B128" s="56" t="s">
        <v>116</v>
      </c>
      <c r="C128" s="40"/>
      <c r="D128" s="130">
        <f>E128</f>
        <v>5000</v>
      </c>
      <c r="E128" s="130">
        <v>5000</v>
      </c>
      <c r="F128" s="57" t="s">
        <v>141</v>
      </c>
    </row>
    <row r="129" spans="1:6" ht="46.5" customHeight="1">
      <c r="A129" s="35" t="s">
        <v>197</v>
      </c>
      <c r="B129" s="56" t="s">
        <v>117</v>
      </c>
      <c r="C129" s="40"/>
      <c r="D129" s="33"/>
      <c r="E129" s="33"/>
      <c r="F129" s="57" t="s">
        <v>141</v>
      </c>
    </row>
    <row r="130" spans="1:6" ht="26.25" customHeight="1">
      <c r="A130" s="37">
        <v>1370</v>
      </c>
      <c r="B130" s="55" t="s">
        <v>118</v>
      </c>
      <c r="C130" s="52">
        <v>7441</v>
      </c>
      <c r="D130" s="120">
        <f>E130</f>
        <v>91000</v>
      </c>
      <c r="E130" s="120">
        <f>E133</f>
        <v>91000</v>
      </c>
      <c r="F130" s="53" t="s">
        <v>141</v>
      </c>
    </row>
    <row r="131" spans="1:6" ht="16.5" customHeight="1">
      <c r="A131" s="34"/>
      <c r="B131" s="54" t="s">
        <v>119</v>
      </c>
      <c r="C131" s="33"/>
      <c r="D131" s="40"/>
      <c r="E131" s="33"/>
      <c r="F131" s="57"/>
    </row>
    <row r="132" spans="1:6" ht="15.75" customHeight="1">
      <c r="A132" s="34"/>
      <c r="B132" s="54" t="s">
        <v>27</v>
      </c>
      <c r="C132" s="33"/>
      <c r="D132" s="40"/>
      <c r="E132" s="33"/>
      <c r="F132" s="57"/>
    </row>
    <row r="133" spans="1:6" ht="123.75" customHeight="1">
      <c r="A133" s="35" t="s">
        <v>263</v>
      </c>
      <c r="B133" s="75" t="s">
        <v>120</v>
      </c>
      <c r="C133" s="40"/>
      <c r="D133" s="130">
        <f>E133</f>
        <v>91000</v>
      </c>
      <c r="E133" s="130">
        <v>91000</v>
      </c>
      <c r="F133" s="57" t="s">
        <v>141</v>
      </c>
    </row>
    <row r="134" spans="1:6" ht="42" customHeight="1">
      <c r="A134" s="37">
        <v>1380</v>
      </c>
      <c r="B134" s="55" t="s">
        <v>121</v>
      </c>
      <c r="C134" s="52">
        <v>7442</v>
      </c>
      <c r="D134" s="128" t="str">
        <f>F134</f>
        <v>65100,0</v>
      </c>
      <c r="E134" s="52"/>
      <c r="F134" s="143" t="str">
        <f>F138</f>
        <v>65100,0</v>
      </c>
    </row>
    <row r="135" spans="1:6" ht="13.5">
      <c r="A135" s="34"/>
      <c r="B135" s="54" t="s">
        <v>122</v>
      </c>
      <c r="C135" s="33"/>
      <c r="D135" s="40"/>
      <c r="E135" s="33"/>
      <c r="F135" s="57"/>
    </row>
    <row r="136" spans="1:6" ht="13.5">
      <c r="A136" s="34"/>
      <c r="B136" s="54" t="s">
        <v>27</v>
      </c>
      <c r="C136" s="33"/>
      <c r="D136" s="40"/>
      <c r="E136" s="33"/>
      <c r="F136" s="57"/>
    </row>
    <row r="137" spans="1:6" ht="128.25" customHeight="1">
      <c r="A137" s="35" t="s">
        <v>198</v>
      </c>
      <c r="B137" s="75" t="s">
        <v>123</v>
      </c>
      <c r="C137" s="40"/>
      <c r="D137" s="87"/>
      <c r="E137" s="33" t="s">
        <v>141</v>
      </c>
      <c r="F137" s="61"/>
    </row>
    <row r="138" spans="1:6" ht="113.25" customHeight="1">
      <c r="A138" s="35" t="s">
        <v>199</v>
      </c>
      <c r="B138" s="75" t="s">
        <v>124</v>
      </c>
      <c r="C138" s="40"/>
      <c r="D138" s="149" t="str">
        <f>F138</f>
        <v>65100,0</v>
      </c>
      <c r="E138" s="33" t="s">
        <v>141</v>
      </c>
      <c r="F138" s="88" t="s">
        <v>297</v>
      </c>
    </row>
    <row r="139" spans="1:6" ht="14.25">
      <c r="A139" s="37" t="s">
        <v>14</v>
      </c>
      <c r="B139" s="55" t="s">
        <v>125</v>
      </c>
      <c r="C139" s="52">
        <v>7451</v>
      </c>
      <c r="D139" s="127">
        <f>D146</f>
        <v>160</v>
      </c>
      <c r="E139" s="127">
        <f>E146</f>
        <v>160</v>
      </c>
      <c r="F139" s="53"/>
    </row>
    <row r="140" spans="1:6" ht="14.25">
      <c r="A140" s="35"/>
      <c r="B140" s="54" t="s">
        <v>126</v>
      </c>
      <c r="C140" s="52"/>
      <c r="D140" s="40"/>
      <c r="E140" s="40"/>
      <c r="F140" s="57"/>
    </row>
    <row r="141" spans="1:6" ht="14.25">
      <c r="A141" s="35"/>
      <c r="B141" s="54" t="s">
        <v>27</v>
      </c>
      <c r="C141" s="52"/>
      <c r="D141" s="40"/>
      <c r="E141" s="40"/>
      <c r="F141" s="57"/>
    </row>
    <row r="142" spans="1:6" ht="31.5" customHeight="1">
      <c r="A142" s="35" t="s">
        <v>15</v>
      </c>
      <c r="B142" s="56" t="s">
        <v>127</v>
      </c>
      <c r="C142" s="40"/>
      <c r="D142" s="87"/>
      <c r="E142" s="33" t="s">
        <v>141</v>
      </c>
      <c r="F142" s="61"/>
    </row>
    <row r="143" spans="1:6" ht="37.5" customHeight="1">
      <c r="A143" s="35" t="s">
        <v>16</v>
      </c>
      <c r="B143" s="56" t="s">
        <v>128</v>
      </c>
      <c r="C143" s="40"/>
      <c r="D143" s="87"/>
      <c r="E143" s="33" t="s">
        <v>141</v>
      </c>
      <c r="F143" s="57"/>
    </row>
    <row r="144" spans="1:6" ht="42.75" customHeight="1">
      <c r="A144" s="35" t="s">
        <v>17</v>
      </c>
      <c r="B144" s="56" t="s">
        <v>129</v>
      </c>
      <c r="C144" s="40"/>
      <c r="D144" s="87"/>
      <c r="E144" s="33"/>
      <c r="F144" s="57"/>
    </row>
    <row r="145" spans="1:6" ht="24" customHeight="1">
      <c r="A145" s="34" t="s">
        <v>230</v>
      </c>
      <c r="B145" s="56" t="s">
        <v>148</v>
      </c>
      <c r="C145" s="40"/>
      <c r="D145" s="87"/>
      <c r="E145" s="33"/>
      <c r="F145" s="57"/>
    </row>
    <row r="146" spans="1:6" ht="20.25" customHeight="1" thickBot="1">
      <c r="A146" s="38" t="s">
        <v>231</v>
      </c>
      <c r="B146" s="62" t="s">
        <v>149</v>
      </c>
      <c r="C146" s="63"/>
      <c r="D146" s="151">
        <f>E146</f>
        <v>160</v>
      </c>
      <c r="E146" s="152">
        <v>160</v>
      </c>
      <c r="F146" s="64"/>
    </row>
    <row r="147" spans="1:6" ht="10.5" customHeight="1">
      <c r="A147" s="145"/>
      <c r="B147" s="146"/>
      <c r="C147" s="144"/>
      <c r="D147" s="147"/>
      <c r="E147" s="148"/>
      <c r="F147" s="145"/>
    </row>
    <row r="148" spans="1:7" ht="18" customHeight="1">
      <c r="A148" s="167" t="s">
        <v>277</v>
      </c>
      <c r="B148" s="167"/>
      <c r="C148" s="167"/>
      <c r="D148" s="167"/>
      <c r="E148" s="167"/>
      <c r="F148" s="167"/>
      <c r="G148" s="167"/>
    </row>
    <row r="149" spans="1:6" ht="19.5" customHeight="1">
      <c r="A149" s="145"/>
      <c r="B149" s="146"/>
      <c r="C149" s="144"/>
      <c r="D149" s="147"/>
      <c r="E149" s="148"/>
      <c r="F149" s="145"/>
    </row>
    <row r="150" ht="100.5" customHeight="1" hidden="1"/>
    <row r="151" ht="100.5" customHeight="1"/>
    <row r="152" ht="100.5" customHeight="1"/>
    <row r="153" ht="100.5" customHeight="1"/>
    <row r="154" ht="354.75" customHeight="1"/>
    <row r="155" spans="1:5" ht="42.75" customHeight="1">
      <c r="A155" s="169" t="s">
        <v>130</v>
      </c>
      <c r="B155" s="169"/>
      <c r="C155" s="169"/>
      <c r="D155" s="169"/>
      <c r="E155" s="169"/>
    </row>
    <row r="156" spans="1:3" ht="16.5">
      <c r="A156" s="65"/>
      <c r="B156" s="41"/>
      <c r="C156" s="41"/>
    </row>
    <row r="157" spans="3:5" ht="14.25" thickBot="1">
      <c r="C157" s="41"/>
      <c r="E157" s="46" t="s">
        <v>20</v>
      </c>
    </row>
    <row r="158" spans="1:5" ht="64.5" customHeight="1" thickBot="1">
      <c r="A158" s="66" t="s">
        <v>201</v>
      </c>
      <c r="B158" s="66" t="s">
        <v>22</v>
      </c>
      <c r="C158" s="67" t="s">
        <v>131</v>
      </c>
      <c r="D158" s="78" t="s">
        <v>132</v>
      </c>
      <c r="E158" s="81" t="s">
        <v>138</v>
      </c>
    </row>
    <row r="159" spans="1:5" ht="15" thickBot="1">
      <c r="A159" s="68" t="s">
        <v>133</v>
      </c>
      <c r="B159" s="68"/>
      <c r="C159" s="69">
        <v>1</v>
      </c>
      <c r="D159" s="79">
        <v>2</v>
      </c>
      <c r="E159" s="82">
        <v>3</v>
      </c>
    </row>
    <row r="160" spans="1:5" ht="37.5" customHeight="1" thickBot="1">
      <c r="A160" s="70">
        <v>1</v>
      </c>
      <c r="B160" s="71" t="s">
        <v>29</v>
      </c>
      <c r="C160" s="121" t="s">
        <v>278</v>
      </c>
      <c r="D160" s="121" t="s">
        <v>283</v>
      </c>
      <c r="E160" s="122" t="s">
        <v>288</v>
      </c>
    </row>
    <row r="161" spans="1:5" ht="37.5" customHeight="1" thickBot="1">
      <c r="A161" s="70">
        <v>2</v>
      </c>
      <c r="B161" s="71" t="s">
        <v>134</v>
      </c>
      <c r="C161" s="121" t="s">
        <v>279</v>
      </c>
      <c r="D161" s="121" t="s">
        <v>284</v>
      </c>
      <c r="E161" s="122" t="s">
        <v>289</v>
      </c>
    </row>
    <row r="162" spans="1:5" ht="28.5" customHeight="1" thickBot="1">
      <c r="A162" s="70">
        <v>3</v>
      </c>
      <c r="B162" s="71" t="s">
        <v>43</v>
      </c>
      <c r="C162" s="121" t="s">
        <v>280</v>
      </c>
      <c r="D162" s="121" t="s">
        <v>285</v>
      </c>
      <c r="E162" s="122" t="s">
        <v>290</v>
      </c>
    </row>
    <row r="163" spans="1:5" ht="21" customHeight="1" thickBot="1">
      <c r="A163" s="70">
        <v>4</v>
      </c>
      <c r="B163" s="71" t="s">
        <v>135</v>
      </c>
      <c r="C163" s="121" t="s">
        <v>281</v>
      </c>
      <c r="D163" s="121" t="s">
        <v>286</v>
      </c>
      <c r="E163" s="122" t="s">
        <v>139</v>
      </c>
    </row>
    <row r="164" spans="1:5" ht="19.5" customHeight="1" thickBot="1">
      <c r="A164" s="70">
        <v>5</v>
      </c>
      <c r="B164" s="71" t="s">
        <v>136</v>
      </c>
      <c r="C164" s="121" t="s">
        <v>282</v>
      </c>
      <c r="D164" s="121" t="s">
        <v>287</v>
      </c>
      <c r="E164" s="122" t="s">
        <v>139</v>
      </c>
    </row>
    <row r="165" spans="1:3" ht="16.5">
      <c r="A165" s="72" t="s">
        <v>200</v>
      </c>
      <c r="B165" s="41"/>
      <c r="C165" s="41"/>
    </row>
  </sheetData>
  <sheetProtection/>
  <mergeCells count="17">
    <mergeCell ref="A4:F4"/>
    <mergeCell ref="A5:F5"/>
    <mergeCell ref="A7:A8"/>
    <mergeCell ref="B7:B8"/>
    <mergeCell ref="C7:C8"/>
    <mergeCell ref="C1:F1"/>
    <mergeCell ref="C2:F2"/>
    <mergeCell ref="C3:F3"/>
    <mergeCell ref="D7:D8"/>
    <mergeCell ref="F24:F25"/>
    <mergeCell ref="A148:G148"/>
    <mergeCell ref="B24:B25"/>
    <mergeCell ref="A155:E155"/>
    <mergeCell ref="A24:A25"/>
    <mergeCell ref="C24:C25"/>
    <mergeCell ref="D24:D25"/>
    <mergeCell ref="E24:E25"/>
  </mergeCells>
  <printOptions/>
  <pageMargins left="0.24" right="0.24" top="0.25" bottom="0.38" header="0.17" footer="0.19"/>
  <pageSetup horizontalDpi="600" verticalDpi="6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5.140625" style="6" customWidth="1"/>
    <col min="2" max="2" width="5.421875" style="30" customWidth="1"/>
    <col min="3" max="3" width="5.421875" style="31" customWidth="1"/>
    <col min="4" max="4" width="5.7109375" style="32" customWidth="1"/>
    <col min="5" max="5" width="46.421875" style="26" customWidth="1"/>
    <col min="6" max="6" width="16.57421875" style="83" customWidth="1"/>
    <col min="7" max="7" width="12.57421875" style="84" customWidth="1"/>
    <col min="8" max="8" width="11.57421875" style="83" customWidth="1"/>
    <col min="9" max="9" width="9.140625" style="1" customWidth="1"/>
    <col min="10" max="10" width="12.8515625" style="1" customWidth="1"/>
    <col min="11" max="16384" width="9.140625" style="1" customWidth="1"/>
  </cols>
  <sheetData>
    <row r="1" spans="6:8" ht="17.25">
      <c r="F1" s="182" t="s">
        <v>276</v>
      </c>
      <c r="G1" s="182"/>
      <c r="H1" s="182"/>
    </row>
    <row r="2" spans="6:8" ht="17.25">
      <c r="F2" s="182" t="s">
        <v>275</v>
      </c>
      <c r="G2" s="182"/>
      <c r="H2" s="182"/>
    </row>
    <row r="3" spans="6:8" ht="17.25">
      <c r="F3" s="198" t="s">
        <v>298</v>
      </c>
      <c r="G3" s="198"/>
      <c r="H3" s="198"/>
    </row>
    <row r="4" spans="6:8" ht="17.25">
      <c r="F4" s="183"/>
      <c r="G4" s="183"/>
      <c r="H4" s="183"/>
    </row>
    <row r="5" spans="1:8" ht="20.25">
      <c r="A5" s="186" t="s">
        <v>202</v>
      </c>
      <c r="B5" s="186"/>
      <c r="C5" s="186"/>
      <c r="D5" s="186"/>
      <c r="E5" s="186"/>
      <c r="F5" s="186"/>
      <c r="G5" s="186"/>
      <c r="H5" s="186"/>
    </row>
    <row r="6" spans="1:8" ht="36" customHeight="1">
      <c r="A6" s="187" t="s">
        <v>203</v>
      </c>
      <c r="B6" s="187"/>
      <c r="C6" s="187"/>
      <c r="D6" s="187"/>
      <c r="E6" s="187"/>
      <c r="F6" s="187"/>
      <c r="G6" s="187"/>
      <c r="H6" s="187"/>
    </row>
    <row r="7" spans="1:5" ht="17.25">
      <c r="A7" s="2" t="s">
        <v>213</v>
      </c>
      <c r="B7" s="3"/>
      <c r="C7" s="4"/>
      <c r="D7" s="4"/>
      <c r="E7" s="5"/>
    </row>
    <row r="8" spans="2:7" ht="18" thickBot="1">
      <c r="B8" s="7"/>
      <c r="C8" s="8"/>
      <c r="D8" s="8"/>
      <c r="E8" s="9"/>
      <c r="G8" s="84" t="s">
        <v>211</v>
      </c>
    </row>
    <row r="9" spans="1:8" s="10" customFormat="1" ht="15.75" customHeight="1">
      <c r="A9" s="188" t="s">
        <v>204</v>
      </c>
      <c r="B9" s="190" t="s">
        <v>205</v>
      </c>
      <c r="C9" s="192" t="s">
        <v>206</v>
      </c>
      <c r="D9" s="192" t="s">
        <v>207</v>
      </c>
      <c r="E9" s="194" t="s">
        <v>208</v>
      </c>
      <c r="F9" s="196" t="s">
        <v>209</v>
      </c>
      <c r="G9" s="184" t="s">
        <v>210</v>
      </c>
      <c r="H9" s="185"/>
    </row>
    <row r="10" spans="1:8" s="11" customFormat="1" ht="39" customHeight="1">
      <c r="A10" s="189"/>
      <c r="B10" s="191"/>
      <c r="C10" s="193"/>
      <c r="D10" s="193"/>
      <c r="E10" s="195"/>
      <c r="F10" s="197"/>
      <c r="G10" s="39" t="s">
        <v>146</v>
      </c>
      <c r="H10" s="95" t="s">
        <v>147</v>
      </c>
    </row>
    <row r="11" spans="1:8" s="12" customFormat="1" ht="17.25">
      <c r="A11" s="113" t="s">
        <v>1</v>
      </c>
      <c r="B11" s="98" t="s">
        <v>2</v>
      </c>
      <c r="C11" s="98" t="s">
        <v>261</v>
      </c>
      <c r="D11" s="98" t="s">
        <v>214</v>
      </c>
      <c r="E11" s="98" t="s">
        <v>215</v>
      </c>
      <c r="F11" s="39" t="s">
        <v>216</v>
      </c>
      <c r="G11" s="39" t="s">
        <v>217</v>
      </c>
      <c r="H11" s="91" t="s">
        <v>218</v>
      </c>
    </row>
    <row r="12" spans="1:8" s="13" customFormat="1" ht="44.25">
      <c r="A12" s="114">
        <v>2000</v>
      </c>
      <c r="B12" s="99" t="s">
        <v>140</v>
      </c>
      <c r="C12" s="100" t="s">
        <v>141</v>
      </c>
      <c r="D12" s="101" t="s">
        <v>141</v>
      </c>
      <c r="E12" s="102" t="s">
        <v>41</v>
      </c>
      <c r="F12" s="128">
        <f>G12+H12</f>
        <v>1275552.0999999999</v>
      </c>
      <c r="G12" s="128">
        <f>G13+G25+G36+G50+G58+G69+G77+G84</f>
        <v>1201577.0999999999</v>
      </c>
      <c r="H12" s="138">
        <f>H13+H25+H36+H58+H69+H77</f>
        <v>73975</v>
      </c>
    </row>
    <row r="13" spans="1:10" s="14" customFormat="1" ht="46.5">
      <c r="A13" s="19">
        <v>2100</v>
      </c>
      <c r="B13" s="16" t="s">
        <v>5</v>
      </c>
      <c r="C13" s="16" t="s">
        <v>0</v>
      </c>
      <c r="D13" s="16" t="s">
        <v>0</v>
      </c>
      <c r="E13" s="103" t="s">
        <v>40</v>
      </c>
      <c r="F13" s="125">
        <f>G13+H13</f>
        <v>202316.4</v>
      </c>
      <c r="G13" s="125">
        <f>G15+G18+G22</f>
        <v>201316.4</v>
      </c>
      <c r="H13" s="138">
        <f>H15+H18+H22</f>
        <v>1000</v>
      </c>
      <c r="J13" s="158">
        <f>F13/F12*100</f>
        <v>15.861084780464868</v>
      </c>
    </row>
    <row r="14" spans="1:8" ht="17.25">
      <c r="A14" s="15"/>
      <c r="B14" s="16"/>
      <c r="C14" s="16"/>
      <c r="D14" s="16"/>
      <c r="E14" s="104" t="s">
        <v>219</v>
      </c>
      <c r="F14" s="105"/>
      <c r="G14" s="40"/>
      <c r="H14" s="90"/>
    </row>
    <row r="15" spans="1:8" s="17" customFormat="1" ht="40.5">
      <c r="A15" s="15">
        <v>2110</v>
      </c>
      <c r="B15" s="16" t="s">
        <v>5</v>
      </c>
      <c r="C15" s="16" t="s">
        <v>1</v>
      </c>
      <c r="D15" s="16" t="s">
        <v>0</v>
      </c>
      <c r="E15" s="106" t="s">
        <v>220</v>
      </c>
      <c r="F15" s="127">
        <f>F17</f>
        <v>156331.8</v>
      </c>
      <c r="G15" s="127" t="str">
        <f>G17</f>
        <v>155331,8</v>
      </c>
      <c r="H15" s="138">
        <f>H17</f>
        <v>1000</v>
      </c>
    </row>
    <row r="16" spans="1:8" s="17" customFormat="1" ht="15" customHeight="1">
      <c r="A16" s="15"/>
      <c r="B16" s="16"/>
      <c r="C16" s="16"/>
      <c r="D16" s="16"/>
      <c r="E16" s="104" t="s">
        <v>221</v>
      </c>
      <c r="F16" s="97"/>
      <c r="G16" s="107"/>
      <c r="H16" s="89"/>
    </row>
    <row r="17" spans="1:8" ht="27">
      <c r="A17" s="15">
        <v>2111</v>
      </c>
      <c r="B17" s="18" t="s">
        <v>5</v>
      </c>
      <c r="C17" s="18" t="s">
        <v>1</v>
      </c>
      <c r="D17" s="18" t="s">
        <v>1</v>
      </c>
      <c r="E17" s="104" t="s">
        <v>222</v>
      </c>
      <c r="F17" s="128">
        <f>G17+H17</f>
        <v>156331.8</v>
      </c>
      <c r="G17" s="52" t="s">
        <v>296</v>
      </c>
      <c r="H17" s="132">
        <v>1000</v>
      </c>
    </row>
    <row r="18" spans="1:8" ht="17.25">
      <c r="A18" s="15">
        <v>2130</v>
      </c>
      <c r="B18" s="16" t="s">
        <v>5</v>
      </c>
      <c r="C18" s="16" t="s">
        <v>261</v>
      </c>
      <c r="D18" s="16" t="s">
        <v>0</v>
      </c>
      <c r="E18" s="106" t="s">
        <v>223</v>
      </c>
      <c r="F18" s="128">
        <f>G18+H18</f>
        <v>42984.6</v>
      </c>
      <c r="G18" s="128">
        <f>G20+G21</f>
        <v>42984.6</v>
      </c>
      <c r="H18" s="95">
        <f>H20</f>
        <v>0</v>
      </c>
    </row>
    <row r="19" spans="1:10" s="17" customFormat="1" ht="15" customHeight="1">
      <c r="A19" s="15"/>
      <c r="B19" s="16"/>
      <c r="C19" s="16"/>
      <c r="D19" s="16"/>
      <c r="E19" s="104" t="s">
        <v>221</v>
      </c>
      <c r="F19" s="97"/>
      <c r="G19" s="107"/>
      <c r="H19" s="89"/>
      <c r="J19" s="1"/>
    </row>
    <row r="20" spans="1:10" s="17" customFormat="1" ht="15" customHeight="1">
      <c r="A20" s="15">
        <v>2133</v>
      </c>
      <c r="B20" s="16" t="s">
        <v>5</v>
      </c>
      <c r="C20" s="16" t="s">
        <v>261</v>
      </c>
      <c r="D20" s="16" t="s">
        <v>1</v>
      </c>
      <c r="E20" s="104" t="s">
        <v>212</v>
      </c>
      <c r="F20" s="96">
        <f>G20+H20</f>
        <v>7306.7</v>
      </c>
      <c r="G20" s="96">
        <v>7306.7</v>
      </c>
      <c r="H20" s="89">
        <v>0</v>
      </c>
      <c r="J20" s="1"/>
    </row>
    <row r="21" spans="1:8" ht="17.25">
      <c r="A21" s="15">
        <v>2133</v>
      </c>
      <c r="B21" s="18" t="s">
        <v>5</v>
      </c>
      <c r="C21" s="18" t="s">
        <v>261</v>
      </c>
      <c r="D21" s="18" t="s">
        <v>261</v>
      </c>
      <c r="E21" s="104" t="s">
        <v>224</v>
      </c>
      <c r="F21" s="131">
        <f>G21+H21</f>
        <v>35677.9</v>
      </c>
      <c r="G21" s="131">
        <v>35677.9</v>
      </c>
      <c r="H21" s="90"/>
    </row>
    <row r="22" spans="1:8" ht="27">
      <c r="A22" s="15">
        <v>2160</v>
      </c>
      <c r="B22" s="16" t="s">
        <v>5</v>
      </c>
      <c r="C22" s="16" t="s">
        <v>216</v>
      </c>
      <c r="D22" s="16" t="s">
        <v>0</v>
      </c>
      <c r="E22" s="106" t="s">
        <v>225</v>
      </c>
      <c r="F22" s="131">
        <f>G22</f>
        <v>3000</v>
      </c>
      <c r="G22" s="131">
        <f>G24</f>
        <v>3000</v>
      </c>
      <c r="H22" s="95">
        <v>0</v>
      </c>
    </row>
    <row r="23" spans="1:10" s="17" customFormat="1" ht="15" customHeight="1">
      <c r="A23" s="15"/>
      <c r="B23" s="16"/>
      <c r="C23" s="16"/>
      <c r="D23" s="16"/>
      <c r="E23" s="104" t="s">
        <v>221</v>
      </c>
      <c r="F23" s="97"/>
      <c r="G23" s="107"/>
      <c r="H23" s="89"/>
      <c r="J23" s="1"/>
    </row>
    <row r="24" spans="1:8" ht="27">
      <c r="A24" s="15">
        <v>2161</v>
      </c>
      <c r="B24" s="18" t="s">
        <v>5</v>
      </c>
      <c r="C24" s="18" t="s">
        <v>216</v>
      </c>
      <c r="D24" s="18" t="s">
        <v>1</v>
      </c>
      <c r="E24" s="104" t="s">
        <v>226</v>
      </c>
      <c r="F24" s="131">
        <f>G24</f>
        <v>3000</v>
      </c>
      <c r="G24" s="131">
        <v>3000</v>
      </c>
      <c r="H24" s="156">
        <v>0</v>
      </c>
    </row>
    <row r="25" spans="1:10" s="14" customFormat="1" ht="33">
      <c r="A25" s="19">
        <v>2400</v>
      </c>
      <c r="B25" s="16" t="s">
        <v>6</v>
      </c>
      <c r="C25" s="16" t="s">
        <v>0</v>
      </c>
      <c r="D25" s="16" t="s">
        <v>0</v>
      </c>
      <c r="E25" s="103" t="s">
        <v>39</v>
      </c>
      <c r="F25" s="128">
        <f>G25+H25</f>
        <v>2200</v>
      </c>
      <c r="G25" s="153">
        <f>G27+G30+G34</f>
        <v>200</v>
      </c>
      <c r="H25" s="128">
        <f>H30+H34</f>
        <v>2000</v>
      </c>
      <c r="J25" s="159">
        <f>F25/F12*100</f>
        <v>0.17247433483900818</v>
      </c>
    </row>
    <row r="26" spans="1:8" ht="13.5" customHeight="1">
      <c r="A26" s="15"/>
      <c r="B26" s="16"/>
      <c r="C26" s="16"/>
      <c r="D26" s="16"/>
      <c r="E26" s="104" t="s">
        <v>219</v>
      </c>
      <c r="F26" s="105"/>
      <c r="G26" s="40"/>
      <c r="H26" s="154"/>
    </row>
    <row r="27" spans="1:8" ht="13.5" customHeight="1">
      <c r="A27" s="15">
        <v>2410</v>
      </c>
      <c r="B27" s="16" t="s">
        <v>6</v>
      </c>
      <c r="C27" s="16" t="s">
        <v>1</v>
      </c>
      <c r="D27" s="16" t="s">
        <v>0</v>
      </c>
      <c r="E27" s="106" t="s">
        <v>227</v>
      </c>
      <c r="F27" s="130">
        <f>F29</f>
        <v>100</v>
      </c>
      <c r="G27" s="131">
        <f>G29</f>
        <v>100</v>
      </c>
      <c r="H27" s="132"/>
    </row>
    <row r="28" spans="1:8" ht="13.5" customHeight="1">
      <c r="A28" s="15"/>
      <c r="B28" s="16"/>
      <c r="C28" s="16"/>
      <c r="D28" s="16"/>
      <c r="E28" s="104" t="s">
        <v>221</v>
      </c>
      <c r="F28" s="130"/>
      <c r="G28" s="133"/>
      <c r="H28" s="134"/>
    </row>
    <row r="29" spans="1:8" ht="13.5" customHeight="1">
      <c r="A29" s="15">
        <v>2411</v>
      </c>
      <c r="B29" s="18" t="s">
        <v>6</v>
      </c>
      <c r="C29" s="18" t="s">
        <v>1</v>
      </c>
      <c r="D29" s="18" t="s">
        <v>1</v>
      </c>
      <c r="E29" s="104" t="s">
        <v>228</v>
      </c>
      <c r="F29" s="130">
        <f>G29+H29</f>
        <v>100</v>
      </c>
      <c r="G29" s="131">
        <v>100</v>
      </c>
      <c r="H29" s="135"/>
    </row>
    <row r="30" spans="1:8" ht="17.25">
      <c r="A30" s="15">
        <v>2450</v>
      </c>
      <c r="B30" s="16" t="s">
        <v>6</v>
      </c>
      <c r="C30" s="16" t="s">
        <v>215</v>
      </c>
      <c r="D30" s="16" t="s">
        <v>0</v>
      </c>
      <c r="E30" s="106" t="s">
        <v>232</v>
      </c>
      <c r="F30" s="130">
        <f>G30+H30</f>
        <v>9100</v>
      </c>
      <c r="G30" s="131">
        <f>G33</f>
        <v>100</v>
      </c>
      <c r="H30" s="132">
        <f>H32+H33</f>
        <v>9000</v>
      </c>
    </row>
    <row r="31" spans="1:10" s="17" customFormat="1" ht="15" customHeight="1">
      <c r="A31" s="15"/>
      <c r="B31" s="16"/>
      <c r="C31" s="16"/>
      <c r="D31" s="16"/>
      <c r="E31" s="104" t="s">
        <v>221</v>
      </c>
      <c r="F31" s="119"/>
      <c r="G31" s="133"/>
      <c r="H31" s="134"/>
      <c r="J31" s="1"/>
    </row>
    <row r="32" spans="1:8" ht="18" customHeight="1">
      <c r="A32" s="15">
        <v>2451</v>
      </c>
      <c r="B32" s="18" t="s">
        <v>6</v>
      </c>
      <c r="C32" s="18" t="s">
        <v>215</v>
      </c>
      <c r="D32" s="18" t="s">
        <v>1</v>
      </c>
      <c r="E32" s="104" t="s">
        <v>233</v>
      </c>
      <c r="F32" s="130">
        <f>G32+H32</f>
        <v>3000</v>
      </c>
      <c r="G32" s="131"/>
      <c r="H32" s="132">
        <v>3000</v>
      </c>
    </row>
    <row r="33" spans="1:8" ht="16.5" customHeight="1">
      <c r="A33" s="15">
        <v>2455</v>
      </c>
      <c r="B33" s="18" t="s">
        <v>6</v>
      </c>
      <c r="C33" s="18" t="s">
        <v>215</v>
      </c>
      <c r="D33" s="18" t="s">
        <v>215</v>
      </c>
      <c r="E33" s="104" t="s">
        <v>234</v>
      </c>
      <c r="F33" s="130">
        <f>G33+H33</f>
        <v>6100</v>
      </c>
      <c r="G33" s="131">
        <v>100</v>
      </c>
      <c r="H33" s="132">
        <v>6000</v>
      </c>
    </row>
    <row r="34" spans="1:10" s="17" customFormat="1" ht="26.25" customHeight="1">
      <c r="A34" s="15">
        <v>2490</v>
      </c>
      <c r="B34" s="16" t="s">
        <v>6</v>
      </c>
      <c r="C34" s="16" t="s">
        <v>235</v>
      </c>
      <c r="D34" s="16" t="s">
        <v>0</v>
      </c>
      <c r="E34" s="106" t="s">
        <v>236</v>
      </c>
      <c r="F34" s="39">
        <f>G34+H34</f>
        <v>-7000</v>
      </c>
      <c r="G34" s="39"/>
      <c r="H34" s="141" t="str">
        <f>H35</f>
        <v>-7000,0</v>
      </c>
      <c r="J34" s="1"/>
    </row>
    <row r="35" spans="1:8" ht="27">
      <c r="A35" s="15">
        <v>2491</v>
      </c>
      <c r="B35" s="18" t="s">
        <v>6</v>
      </c>
      <c r="C35" s="18" t="s">
        <v>235</v>
      </c>
      <c r="D35" s="18" t="s">
        <v>1</v>
      </c>
      <c r="E35" s="104" t="s">
        <v>236</v>
      </c>
      <c r="F35" s="128" t="str">
        <f>H35</f>
        <v>-7000,0</v>
      </c>
      <c r="G35" s="39"/>
      <c r="H35" s="91" t="s">
        <v>295</v>
      </c>
    </row>
    <row r="36" spans="1:10" s="14" customFormat="1" ht="46.5">
      <c r="A36" s="19">
        <v>2500</v>
      </c>
      <c r="B36" s="16" t="s">
        <v>7</v>
      </c>
      <c r="C36" s="16" t="s">
        <v>0</v>
      </c>
      <c r="D36" s="16" t="s">
        <v>0</v>
      </c>
      <c r="E36" s="103" t="s">
        <v>38</v>
      </c>
      <c r="F36" s="120">
        <f>G36+H36</f>
        <v>212321.9</v>
      </c>
      <c r="G36" s="120">
        <f>G38+G44+G47</f>
        <v>183446.9</v>
      </c>
      <c r="H36" s="136">
        <f>H38+H47</f>
        <v>28875</v>
      </c>
      <c r="J36" s="159">
        <f>F36/F12*100</f>
        <v>16.645490215570184</v>
      </c>
    </row>
    <row r="37" spans="1:8" ht="13.5" customHeight="1">
      <c r="A37" s="15"/>
      <c r="B37" s="16"/>
      <c r="C37" s="16"/>
      <c r="D37" s="16"/>
      <c r="E37" s="104" t="s">
        <v>219</v>
      </c>
      <c r="F37" s="105"/>
      <c r="G37" s="40"/>
      <c r="H37" s="90"/>
    </row>
    <row r="38" spans="1:8" ht="17.25">
      <c r="A38" s="15">
        <v>2510</v>
      </c>
      <c r="B38" s="16" t="s">
        <v>7</v>
      </c>
      <c r="C38" s="16" t="s">
        <v>1</v>
      </c>
      <c r="D38" s="16" t="s">
        <v>0</v>
      </c>
      <c r="E38" s="106" t="s">
        <v>237</v>
      </c>
      <c r="F38" s="120">
        <f>G38+H38</f>
        <v>191946.9</v>
      </c>
      <c r="G38" s="120">
        <f>G40</f>
        <v>171946.9</v>
      </c>
      <c r="H38" s="132">
        <f>H40</f>
        <v>20000</v>
      </c>
    </row>
    <row r="39" spans="1:10" s="17" customFormat="1" ht="15" customHeight="1">
      <c r="A39" s="15"/>
      <c r="B39" s="16"/>
      <c r="C39" s="16"/>
      <c r="D39" s="16"/>
      <c r="E39" s="104" t="s">
        <v>221</v>
      </c>
      <c r="F39" s="97"/>
      <c r="G39" s="107"/>
      <c r="H39" s="89"/>
      <c r="J39" s="1"/>
    </row>
    <row r="40" spans="1:8" ht="17.25">
      <c r="A40" s="15">
        <v>2511</v>
      </c>
      <c r="B40" s="18" t="s">
        <v>7</v>
      </c>
      <c r="C40" s="18" t="s">
        <v>1</v>
      </c>
      <c r="D40" s="18" t="s">
        <v>1</v>
      </c>
      <c r="E40" s="104" t="s">
        <v>237</v>
      </c>
      <c r="F40" s="120">
        <f>G40+H40</f>
        <v>191946.9</v>
      </c>
      <c r="G40" s="120">
        <v>171946.9</v>
      </c>
      <c r="H40" s="132">
        <v>20000</v>
      </c>
    </row>
    <row r="41" spans="1:8" ht="17.25">
      <c r="A41" s="15">
        <v>2530</v>
      </c>
      <c r="B41" s="16" t="s">
        <v>7</v>
      </c>
      <c r="C41" s="16" t="s">
        <v>261</v>
      </c>
      <c r="D41" s="16" t="s">
        <v>0</v>
      </c>
      <c r="E41" s="106" t="s">
        <v>238</v>
      </c>
      <c r="F41" s="120">
        <f>G41</f>
        <v>0</v>
      </c>
      <c r="G41" s="120">
        <f>G43</f>
        <v>0</v>
      </c>
      <c r="H41" s="132">
        <f>H43</f>
        <v>0</v>
      </c>
    </row>
    <row r="42" spans="1:8" ht="17.25">
      <c r="A42" s="15"/>
      <c r="B42" s="16"/>
      <c r="C42" s="16"/>
      <c r="D42" s="16"/>
      <c r="E42" s="104" t="s">
        <v>221</v>
      </c>
      <c r="F42" s="120"/>
      <c r="G42" s="120"/>
      <c r="H42" s="132"/>
    </row>
    <row r="43" spans="1:8" ht="17.25">
      <c r="A43" s="15">
        <v>2531</v>
      </c>
      <c r="B43" s="18" t="s">
        <v>7</v>
      </c>
      <c r="C43" s="18" t="s">
        <v>261</v>
      </c>
      <c r="D43" s="18" t="s">
        <v>1</v>
      </c>
      <c r="E43" s="104" t="s">
        <v>238</v>
      </c>
      <c r="F43" s="120">
        <f>G43</f>
        <v>0</v>
      </c>
      <c r="G43" s="120">
        <v>0</v>
      </c>
      <c r="H43" s="132">
        <v>0</v>
      </c>
    </row>
    <row r="44" spans="1:8" ht="27">
      <c r="A44" s="15">
        <v>2560</v>
      </c>
      <c r="B44" s="16" t="s">
        <v>7</v>
      </c>
      <c r="C44" s="16" t="s">
        <v>216</v>
      </c>
      <c r="D44" s="16" t="s">
        <v>0</v>
      </c>
      <c r="E44" s="106" t="s">
        <v>239</v>
      </c>
      <c r="F44" s="120">
        <f>H44+G44</f>
        <v>500</v>
      </c>
      <c r="G44" s="120">
        <f>G46</f>
        <v>500</v>
      </c>
      <c r="H44" s="132"/>
    </row>
    <row r="45" spans="1:8" ht="17.25">
      <c r="A45" s="15"/>
      <c r="B45" s="16"/>
      <c r="C45" s="16"/>
      <c r="D45" s="16"/>
      <c r="E45" s="104" t="s">
        <v>221</v>
      </c>
      <c r="F45" s="120"/>
      <c r="G45" s="120"/>
      <c r="H45" s="132"/>
    </row>
    <row r="46" spans="1:8" ht="27">
      <c r="A46" s="15">
        <v>2561</v>
      </c>
      <c r="B46" s="18" t="s">
        <v>7</v>
      </c>
      <c r="C46" s="18" t="s">
        <v>216</v>
      </c>
      <c r="D46" s="18" t="s">
        <v>1</v>
      </c>
      <c r="E46" s="104" t="s">
        <v>239</v>
      </c>
      <c r="F46" s="120">
        <f>G46+H46</f>
        <v>500</v>
      </c>
      <c r="G46" s="120">
        <v>500</v>
      </c>
      <c r="H46" s="132"/>
    </row>
    <row r="47" spans="1:8" ht="27">
      <c r="A47" s="15">
        <v>2560</v>
      </c>
      <c r="B47" s="16" t="s">
        <v>7</v>
      </c>
      <c r="C47" s="16" t="s">
        <v>216</v>
      </c>
      <c r="D47" s="16" t="s">
        <v>0</v>
      </c>
      <c r="E47" s="106" t="s">
        <v>33</v>
      </c>
      <c r="F47" s="120">
        <f>G47+H47</f>
        <v>19875</v>
      </c>
      <c r="G47" s="120">
        <f>G49</f>
        <v>11000</v>
      </c>
      <c r="H47" s="132">
        <f>H49</f>
        <v>8875</v>
      </c>
    </row>
    <row r="48" spans="1:8" ht="17.25">
      <c r="A48" s="15"/>
      <c r="B48" s="16"/>
      <c r="C48" s="16"/>
      <c r="D48" s="16"/>
      <c r="E48" s="104" t="s">
        <v>221</v>
      </c>
      <c r="F48" s="120"/>
      <c r="G48" s="120"/>
      <c r="H48" s="132"/>
    </row>
    <row r="49" spans="1:8" ht="27">
      <c r="A49" s="15">
        <v>2561</v>
      </c>
      <c r="B49" s="18" t="s">
        <v>7</v>
      </c>
      <c r="C49" s="18" t="s">
        <v>216</v>
      </c>
      <c r="D49" s="18" t="s">
        <v>1</v>
      </c>
      <c r="E49" s="104" t="s">
        <v>239</v>
      </c>
      <c r="F49" s="130">
        <f>G49+H49</f>
        <v>19875</v>
      </c>
      <c r="G49" s="120">
        <v>11000</v>
      </c>
      <c r="H49" s="132">
        <v>8875</v>
      </c>
    </row>
    <row r="50" spans="1:10" s="14" customFormat="1" ht="46.5">
      <c r="A50" s="19">
        <v>2600</v>
      </c>
      <c r="B50" s="16" t="s">
        <v>8</v>
      </c>
      <c r="C50" s="16" t="s">
        <v>0</v>
      </c>
      <c r="D50" s="16" t="s">
        <v>0</v>
      </c>
      <c r="E50" s="103" t="s">
        <v>37</v>
      </c>
      <c r="F50" s="125">
        <f>G50+H50</f>
        <v>28600</v>
      </c>
      <c r="G50" s="125">
        <f>G55</f>
        <v>28600</v>
      </c>
      <c r="H50" s="94"/>
      <c r="J50" s="159">
        <f>F50/F12*100</f>
        <v>2.2421663529071063</v>
      </c>
    </row>
    <row r="51" spans="1:8" ht="13.5" customHeight="1">
      <c r="A51" s="15"/>
      <c r="B51" s="16"/>
      <c r="C51" s="16"/>
      <c r="D51" s="16"/>
      <c r="E51" s="104" t="s">
        <v>219</v>
      </c>
      <c r="F51" s="105"/>
      <c r="G51" s="40"/>
      <c r="H51" s="90"/>
    </row>
    <row r="52" spans="1:8" ht="17.25">
      <c r="A52" s="15">
        <v>2610</v>
      </c>
      <c r="B52" s="16" t="s">
        <v>8</v>
      </c>
      <c r="C52" s="16" t="s">
        <v>1</v>
      </c>
      <c r="D52" s="16" t="s">
        <v>0</v>
      </c>
      <c r="E52" s="106" t="s">
        <v>240</v>
      </c>
      <c r="F52" s="105"/>
      <c r="G52" s="40"/>
      <c r="H52" s="90"/>
    </row>
    <row r="53" spans="1:10" s="17" customFormat="1" ht="15" customHeight="1">
      <c r="A53" s="15"/>
      <c r="B53" s="16"/>
      <c r="C53" s="16"/>
      <c r="D53" s="16"/>
      <c r="E53" s="104" t="s">
        <v>221</v>
      </c>
      <c r="F53" s="97"/>
      <c r="G53" s="107"/>
      <c r="H53" s="89"/>
      <c r="J53" s="1"/>
    </row>
    <row r="54" spans="1:8" ht="17.25">
      <c r="A54" s="15">
        <v>2611</v>
      </c>
      <c r="B54" s="18" t="s">
        <v>8</v>
      </c>
      <c r="C54" s="18" t="s">
        <v>1</v>
      </c>
      <c r="D54" s="18" t="s">
        <v>1</v>
      </c>
      <c r="E54" s="104" t="s">
        <v>241</v>
      </c>
      <c r="F54" s="105"/>
      <c r="G54" s="40"/>
      <c r="H54" s="90"/>
    </row>
    <row r="55" spans="1:8" ht="17.25">
      <c r="A55" s="15">
        <v>2640</v>
      </c>
      <c r="B55" s="16" t="s">
        <v>8</v>
      </c>
      <c r="C55" s="16" t="s">
        <v>214</v>
      </c>
      <c r="D55" s="16" t="s">
        <v>0</v>
      </c>
      <c r="E55" s="106" t="s">
        <v>242</v>
      </c>
      <c r="F55" s="125">
        <f>G55+H55</f>
        <v>28600</v>
      </c>
      <c r="G55" s="131">
        <f>G57</f>
        <v>28600</v>
      </c>
      <c r="H55" s="89"/>
    </row>
    <row r="56" spans="1:10" s="17" customFormat="1" ht="15" customHeight="1">
      <c r="A56" s="15"/>
      <c r="B56" s="16"/>
      <c r="C56" s="16"/>
      <c r="D56" s="16"/>
      <c r="E56" s="104" t="s">
        <v>221</v>
      </c>
      <c r="F56" s="97"/>
      <c r="G56" s="133"/>
      <c r="H56" s="90"/>
      <c r="J56" s="1"/>
    </row>
    <row r="57" spans="1:8" ht="17.25">
      <c r="A57" s="15">
        <v>2641</v>
      </c>
      <c r="B57" s="18" t="s">
        <v>8</v>
      </c>
      <c r="C57" s="18" t="s">
        <v>214</v>
      </c>
      <c r="D57" s="18" t="s">
        <v>1</v>
      </c>
      <c r="E57" s="104" t="s">
        <v>243</v>
      </c>
      <c r="F57" s="125">
        <f>G57+H57</f>
        <v>28600</v>
      </c>
      <c r="G57" s="131">
        <v>28600</v>
      </c>
      <c r="H57" s="90"/>
    </row>
    <row r="58" spans="1:10" s="14" customFormat="1" ht="27">
      <c r="A58" s="19">
        <v>2800</v>
      </c>
      <c r="B58" s="16" t="s">
        <v>9</v>
      </c>
      <c r="C58" s="16" t="s">
        <v>0</v>
      </c>
      <c r="D58" s="16" t="s">
        <v>0</v>
      </c>
      <c r="E58" s="110" t="s">
        <v>36</v>
      </c>
      <c r="F58" s="120">
        <f>F60+F63</f>
        <v>135785.2</v>
      </c>
      <c r="G58" s="120">
        <f>G60+G63</f>
        <v>135785.2</v>
      </c>
      <c r="H58" s="136">
        <f>H60</f>
        <v>0</v>
      </c>
      <c r="J58" s="159">
        <f>F58/F12*100</f>
        <v>10.645210023173497</v>
      </c>
    </row>
    <row r="59" spans="1:8" ht="13.5" customHeight="1">
      <c r="A59" s="15"/>
      <c r="B59" s="16"/>
      <c r="C59" s="16"/>
      <c r="D59" s="16"/>
      <c r="E59" s="104" t="s">
        <v>219</v>
      </c>
      <c r="F59" s="105"/>
      <c r="G59" s="40"/>
      <c r="H59" s="90"/>
    </row>
    <row r="60" spans="1:8" ht="17.25">
      <c r="A60" s="15">
        <v>2810</v>
      </c>
      <c r="B60" s="18" t="s">
        <v>9</v>
      </c>
      <c r="C60" s="18" t="s">
        <v>1</v>
      </c>
      <c r="D60" s="18" t="s">
        <v>0</v>
      </c>
      <c r="E60" s="106" t="s">
        <v>244</v>
      </c>
      <c r="F60" s="120">
        <f>G60+H60</f>
        <v>5500</v>
      </c>
      <c r="G60" s="120">
        <f>G62</f>
        <v>5500</v>
      </c>
      <c r="H60" s="92">
        <f>H62</f>
        <v>0</v>
      </c>
    </row>
    <row r="61" spans="1:10" s="17" customFormat="1" ht="15" customHeight="1">
      <c r="A61" s="15"/>
      <c r="B61" s="16"/>
      <c r="C61" s="16"/>
      <c r="D61" s="16"/>
      <c r="E61" s="104" t="s">
        <v>221</v>
      </c>
      <c r="F61" s="97"/>
      <c r="G61" s="107"/>
      <c r="H61" s="90"/>
      <c r="J61" s="1"/>
    </row>
    <row r="62" spans="1:8" ht="17.25">
      <c r="A62" s="15">
        <v>2811</v>
      </c>
      <c r="B62" s="18" t="s">
        <v>9</v>
      </c>
      <c r="C62" s="18" t="s">
        <v>1</v>
      </c>
      <c r="D62" s="18" t="s">
        <v>1</v>
      </c>
      <c r="E62" s="104" t="s">
        <v>244</v>
      </c>
      <c r="F62" s="130">
        <f>G62+H62</f>
        <v>5500</v>
      </c>
      <c r="G62" s="130">
        <v>5500</v>
      </c>
      <c r="H62" s="93">
        <v>0</v>
      </c>
    </row>
    <row r="63" spans="1:8" ht="17.25">
      <c r="A63" s="15">
        <v>2820</v>
      </c>
      <c r="B63" s="16" t="s">
        <v>9</v>
      </c>
      <c r="C63" s="16" t="s">
        <v>2</v>
      </c>
      <c r="D63" s="16" t="s">
        <v>0</v>
      </c>
      <c r="E63" s="106" t="s">
        <v>245</v>
      </c>
      <c r="F63" s="129">
        <f>G63+H63</f>
        <v>130285.20000000001</v>
      </c>
      <c r="G63" s="123">
        <f>G65+G66+G67+G68</f>
        <v>130285.20000000001</v>
      </c>
      <c r="H63" s="132"/>
    </row>
    <row r="64" spans="1:10" s="17" customFormat="1" ht="15" customHeight="1">
      <c r="A64" s="15"/>
      <c r="B64" s="16"/>
      <c r="C64" s="16"/>
      <c r="D64" s="16"/>
      <c r="E64" s="104" t="s">
        <v>221</v>
      </c>
      <c r="F64" s="97"/>
      <c r="G64" s="107"/>
      <c r="H64" s="90"/>
      <c r="J64" s="1"/>
    </row>
    <row r="65" spans="1:8" ht="17.25">
      <c r="A65" s="15">
        <v>2821</v>
      </c>
      <c r="B65" s="18" t="s">
        <v>9</v>
      </c>
      <c r="C65" s="18" t="s">
        <v>2</v>
      </c>
      <c r="D65" s="18" t="s">
        <v>1</v>
      </c>
      <c r="E65" s="104" t="s">
        <v>246</v>
      </c>
      <c r="F65" s="130">
        <f>G65+H65</f>
        <v>46209.9</v>
      </c>
      <c r="G65" s="109">
        <v>46209.9</v>
      </c>
      <c r="H65" s="132"/>
    </row>
    <row r="66" spans="1:8" ht="17.25">
      <c r="A66" s="15">
        <v>2822</v>
      </c>
      <c r="B66" s="18" t="s">
        <v>9</v>
      </c>
      <c r="C66" s="18" t="s">
        <v>2</v>
      </c>
      <c r="D66" s="18" t="s">
        <v>2</v>
      </c>
      <c r="E66" s="104" t="s">
        <v>247</v>
      </c>
      <c r="F66" s="130">
        <f>G66+H66</f>
        <v>0</v>
      </c>
      <c r="G66" s="130">
        <v>0</v>
      </c>
      <c r="H66" s="90"/>
    </row>
    <row r="67" spans="1:8" ht="17.25">
      <c r="A67" s="15">
        <v>2823</v>
      </c>
      <c r="B67" s="18" t="s">
        <v>9</v>
      </c>
      <c r="C67" s="18" t="s">
        <v>2</v>
      </c>
      <c r="D67" s="18" t="s">
        <v>261</v>
      </c>
      <c r="E67" s="104" t="s">
        <v>248</v>
      </c>
      <c r="F67" s="109">
        <f>G67+H67</f>
        <v>50474.8</v>
      </c>
      <c r="G67" s="109">
        <v>50474.8</v>
      </c>
      <c r="H67" s="90"/>
    </row>
    <row r="68" spans="1:8" ht="17.25">
      <c r="A68" s="15">
        <v>2824</v>
      </c>
      <c r="B68" s="18" t="s">
        <v>9</v>
      </c>
      <c r="C68" s="18" t="s">
        <v>2</v>
      </c>
      <c r="D68" s="18" t="s">
        <v>214</v>
      </c>
      <c r="E68" s="104" t="s">
        <v>249</v>
      </c>
      <c r="F68" s="130">
        <f>G68+H68</f>
        <v>33600.5</v>
      </c>
      <c r="G68" s="130">
        <v>33600.5</v>
      </c>
      <c r="H68" s="94"/>
    </row>
    <row r="69" spans="1:10" s="14" customFormat="1" ht="17.25">
      <c r="A69" s="19">
        <v>2900</v>
      </c>
      <c r="B69" s="16" t="s">
        <v>10</v>
      </c>
      <c r="C69" s="16" t="s">
        <v>0</v>
      </c>
      <c r="D69" s="16" t="s">
        <v>0</v>
      </c>
      <c r="E69" s="103" t="s">
        <v>35</v>
      </c>
      <c r="F69" s="120">
        <f>G69+H69</f>
        <v>605911.3999999999</v>
      </c>
      <c r="G69" s="120">
        <f>G71+G74</f>
        <v>575611.3999999999</v>
      </c>
      <c r="H69" s="136">
        <f>H71+H74</f>
        <v>30300</v>
      </c>
      <c r="J69" s="159">
        <f>F69/F12*100</f>
        <v>47.50189349380554</v>
      </c>
    </row>
    <row r="70" spans="1:8" ht="13.5" customHeight="1">
      <c r="A70" s="15"/>
      <c r="B70" s="16"/>
      <c r="C70" s="16"/>
      <c r="D70" s="16"/>
      <c r="E70" s="104" t="s">
        <v>219</v>
      </c>
      <c r="F70" s="105"/>
      <c r="G70" s="40"/>
      <c r="H70" s="94"/>
    </row>
    <row r="71" spans="1:8" ht="27">
      <c r="A71" s="15">
        <v>2910</v>
      </c>
      <c r="B71" s="16" t="s">
        <v>10</v>
      </c>
      <c r="C71" s="16" t="s">
        <v>1</v>
      </c>
      <c r="D71" s="16" t="s">
        <v>0</v>
      </c>
      <c r="E71" s="106" t="s">
        <v>250</v>
      </c>
      <c r="F71" s="120">
        <f>G71+H71</f>
        <v>368653.1</v>
      </c>
      <c r="G71" s="120">
        <f>G73</f>
        <v>341253.1</v>
      </c>
      <c r="H71" s="136">
        <f>H73</f>
        <v>27400</v>
      </c>
    </row>
    <row r="72" spans="1:10" s="17" customFormat="1" ht="15" customHeight="1">
      <c r="A72" s="15"/>
      <c r="B72" s="16"/>
      <c r="C72" s="16"/>
      <c r="D72" s="16"/>
      <c r="E72" s="104" t="s">
        <v>221</v>
      </c>
      <c r="F72" s="97"/>
      <c r="G72" s="107"/>
      <c r="H72" s="115"/>
      <c r="J72" s="1"/>
    </row>
    <row r="73" spans="1:8" ht="17.25">
      <c r="A73" s="15">
        <v>2911</v>
      </c>
      <c r="B73" s="18" t="s">
        <v>10</v>
      </c>
      <c r="C73" s="18" t="s">
        <v>1</v>
      </c>
      <c r="D73" s="18" t="s">
        <v>1</v>
      </c>
      <c r="E73" s="104" t="s">
        <v>251</v>
      </c>
      <c r="F73" s="120">
        <f>G73+H73</f>
        <v>368653.1</v>
      </c>
      <c r="G73" s="120">
        <v>341253.1</v>
      </c>
      <c r="H73" s="137">
        <v>27400</v>
      </c>
    </row>
    <row r="74" spans="1:8" ht="17.25">
      <c r="A74" s="15">
        <v>2950</v>
      </c>
      <c r="B74" s="16" t="s">
        <v>10</v>
      </c>
      <c r="C74" s="16" t="s">
        <v>215</v>
      </c>
      <c r="D74" s="16" t="s">
        <v>0</v>
      </c>
      <c r="E74" s="106" t="s">
        <v>252</v>
      </c>
      <c r="F74" s="120">
        <f>G74+H74</f>
        <v>237258.3</v>
      </c>
      <c r="G74" s="120">
        <f>G76</f>
        <v>234358.3</v>
      </c>
      <c r="H74" s="92">
        <f>H76</f>
        <v>2900</v>
      </c>
    </row>
    <row r="75" spans="1:10" s="17" customFormat="1" ht="15" customHeight="1">
      <c r="A75" s="15"/>
      <c r="B75" s="16"/>
      <c r="C75" s="16"/>
      <c r="D75" s="16"/>
      <c r="E75" s="104" t="s">
        <v>221</v>
      </c>
      <c r="F75" s="97"/>
      <c r="G75" s="107"/>
      <c r="H75" s="155"/>
      <c r="J75" s="1"/>
    </row>
    <row r="76" spans="1:8" ht="17.25">
      <c r="A76" s="15">
        <v>2951</v>
      </c>
      <c r="B76" s="18" t="s">
        <v>10</v>
      </c>
      <c r="C76" s="18" t="s">
        <v>215</v>
      </c>
      <c r="D76" s="18" t="s">
        <v>1</v>
      </c>
      <c r="E76" s="104" t="s">
        <v>253</v>
      </c>
      <c r="F76" s="120">
        <f>G76+H76</f>
        <v>237258.3</v>
      </c>
      <c r="G76" s="120">
        <v>234358.3</v>
      </c>
      <c r="H76" s="93">
        <v>2900</v>
      </c>
    </row>
    <row r="77" spans="1:10" s="14" customFormat="1" ht="30">
      <c r="A77" s="19">
        <v>3000</v>
      </c>
      <c r="B77" s="16" t="s">
        <v>11</v>
      </c>
      <c r="C77" s="16" t="s">
        <v>0</v>
      </c>
      <c r="D77" s="16" t="s">
        <v>0</v>
      </c>
      <c r="E77" s="103" t="s">
        <v>34</v>
      </c>
      <c r="F77" s="120">
        <f>F78+F81</f>
        <v>28584.9</v>
      </c>
      <c r="G77" s="120">
        <f>G78+G81</f>
        <v>16784.9</v>
      </c>
      <c r="H77" s="95">
        <f>H78</f>
        <v>11800</v>
      </c>
      <c r="J77" s="159">
        <f>F77/F12*100</f>
        <v>2.240982551790711</v>
      </c>
    </row>
    <row r="78" spans="1:8" ht="17.25">
      <c r="A78" s="15">
        <v>3040</v>
      </c>
      <c r="B78" s="16" t="s">
        <v>11</v>
      </c>
      <c r="C78" s="16" t="s">
        <v>214</v>
      </c>
      <c r="D78" s="16" t="s">
        <v>0</v>
      </c>
      <c r="E78" s="106" t="s">
        <v>255</v>
      </c>
      <c r="F78" s="108">
        <f>G78+H78</f>
        <v>23584.9</v>
      </c>
      <c r="G78" s="108">
        <f>G80</f>
        <v>11784.9</v>
      </c>
      <c r="H78" s="89">
        <f>H80</f>
        <v>11800</v>
      </c>
    </row>
    <row r="79" spans="1:10" s="17" customFormat="1" ht="15" customHeight="1">
      <c r="A79" s="15"/>
      <c r="B79" s="16"/>
      <c r="C79" s="16"/>
      <c r="D79" s="16"/>
      <c r="E79" s="104" t="s">
        <v>221</v>
      </c>
      <c r="F79" s="97"/>
      <c r="G79" s="107"/>
      <c r="H79" s="90"/>
      <c r="J79" s="1"/>
    </row>
    <row r="80" spans="1:8" ht="17.25">
      <c r="A80" s="15">
        <v>3041</v>
      </c>
      <c r="B80" s="18" t="s">
        <v>11</v>
      </c>
      <c r="C80" s="18" t="s">
        <v>214</v>
      </c>
      <c r="D80" s="18" t="s">
        <v>1</v>
      </c>
      <c r="E80" s="104" t="s">
        <v>255</v>
      </c>
      <c r="F80" s="108">
        <f>G80+H80</f>
        <v>23584.9</v>
      </c>
      <c r="G80" s="108">
        <v>11784.9</v>
      </c>
      <c r="H80" s="95">
        <v>11800</v>
      </c>
    </row>
    <row r="81" spans="1:8" ht="27">
      <c r="A81" s="15">
        <v>3070</v>
      </c>
      <c r="B81" s="16" t="s">
        <v>11</v>
      </c>
      <c r="C81" s="16" t="s">
        <v>217</v>
      </c>
      <c r="D81" s="16" t="s">
        <v>0</v>
      </c>
      <c r="E81" s="106" t="s">
        <v>256</v>
      </c>
      <c r="F81" s="120">
        <f>G81+H81</f>
        <v>5000</v>
      </c>
      <c r="G81" s="120">
        <f>G83</f>
        <v>5000</v>
      </c>
      <c r="H81" s="89"/>
    </row>
    <row r="82" spans="1:10" s="17" customFormat="1" ht="15" customHeight="1">
      <c r="A82" s="15"/>
      <c r="B82" s="16"/>
      <c r="C82" s="16"/>
      <c r="D82" s="16"/>
      <c r="E82" s="104" t="s">
        <v>221</v>
      </c>
      <c r="F82" s="97"/>
      <c r="G82" s="107"/>
      <c r="H82" s="90"/>
      <c r="J82" s="1"/>
    </row>
    <row r="83" spans="1:8" ht="27">
      <c r="A83" s="15">
        <v>3071</v>
      </c>
      <c r="B83" s="18" t="s">
        <v>11</v>
      </c>
      <c r="C83" s="18" t="s">
        <v>217</v>
      </c>
      <c r="D83" s="18" t="s">
        <v>1</v>
      </c>
      <c r="E83" s="104" t="s">
        <v>256</v>
      </c>
      <c r="F83" s="120">
        <f>G83+H83</f>
        <v>5000</v>
      </c>
      <c r="G83" s="120">
        <v>5000</v>
      </c>
      <c r="H83" s="116"/>
    </row>
    <row r="84" spans="1:10" s="14" customFormat="1" ht="33">
      <c r="A84" s="19">
        <v>3100</v>
      </c>
      <c r="B84" s="16" t="s">
        <v>12</v>
      </c>
      <c r="C84" s="16" t="s">
        <v>0</v>
      </c>
      <c r="D84" s="16" t="s">
        <v>0</v>
      </c>
      <c r="E84" s="111" t="s">
        <v>260</v>
      </c>
      <c r="F84" s="138">
        <f>G84+H84</f>
        <v>59832.3</v>
      </c>
      <c r="G84" s="125">
        <f>G86</f>
        <v>59832.3</v>
      </c>
      <c r="H84" s="116"/>
      <c r="J84" s="159">
        <f>F84/F12*100</f>
        <v>4.6906982474490855</v>
      </c>
    </row>
    <row r="85" spans="1:8" ht="13.5" customHeight="1">
      <c r="A85" s="15"/>
      <c r="B85" s="16"/>
      <c r="C85" s="16"/>
      <c r="D85" s="16"/>
      <c r="E85" s="104" t="s">
        <v>219</v>
      </c>
      <c r="F85" s="105"/>
      <c r="G85" s="40"/>
      <c r="H85" s="116"/>
    </row>
    <row r="86" spans="1:8" ht="27">
      <c r="A86" s="15">
        <v>3110</v>
      </c>
      <c r="B86" s="20" t="s">
        <v>12</v>
      </c>
      <c r="C86" s="20" t="s">
        <v>1</v>
      </c>
      <c r="D86" s="20" t="s">
        <v>0</v>
      </c>
      <c r="E86" s="112" t="s">
        <v>258</v>
      </c>
      <c r="F86" s="138">
        <f>G86+H86</f>
        <v>59832.3</v>
      </c>
      <c r="G86" s="138">
        <f>G88</f>
        <v>59832.3</v>
      </c>
      <c r="H86" s="116"/>
    </row>
    <row r="87" spans="1:10" s="17" customFormat="1" ht="15" customHeight="1">
      <c r="A87" s="15"/>
      <c r="B87" s="16"/>
      <c r="C87" s="16"/>
      <c r="D87" s="16"/>
      <c r="E87" s="104" t="s">
        <v>221</v>
      </c>
      <c r="F87" s="97"/>
      <c r="G87" s="140"/>
      <c r="H87" s="115"/>
      <c r="J87" s="1"/>
    </row>
    <row r="88" spans="1:8" ht="18" thickBot="1">
      <c r="A88" s="21">
        <v>3112</v>
      </c>
      <c r="B88" s="22" t="s">
        <v>12</v>
      </c>
      <c r="C88" s="22" t="s">
        <v>1</v>
      </c>
      <c r="D88" s="22" t="s">
        <v>2</v>
      </c>
      <c r="E88" s="117" t="s">
        <v>259</v>
      </c>
      <c r="F88" s="139">
        <f>G88+H88</f>
        <v>59832.3</v>
      </c>
      <c r="G88" s="139">
        <v>59832.3</v>
      </c>
      <c r="H88" s="118"/>
    </row>
    <row r="89" spans="2:10" ht="17.25">
      <c r="B89" s="23"/>
      <c r="C89" s="24"/>
      <c r="D89" s="25"/>
      <c r="J89" s="157"/>
    </row>
    <row r="90" spans="2:4" ht="17.25">
      <c r="B90" s="27"/>
      <c r="C90" s="24"/>
      <c r="D90" s="25"/>
    </row>
    <row r="91" spans="1:7" s="45" customFormat="1" ht="20.25" customHeight="1">
      <c r="A91" s="167" t="s">
        <v>277</v>
      </c>
      <c r="B91" s="167"/>
      <c r="C91" s="167"/>
      <c r="D91" s="167"/>
      <c r="E91" s="167"/>
      <c r="F91" s="167"/>
      <c r="G91" s="167"/>
    </row>
    <row r="92" spans="2:5" ht="17.25">
      <c r="B92" s="27"/>
      <c r="C92" s="24"/>
      <c r="D92" s="25"/>
      <c r="E92" s="1"/>
    </row>
    <row r="93" spans="2:4" ht="17.25">
      <c r="B93" s="27"/>
      <c r="C93" s="28"/>
      <c r="D93" s="29"/>
    </row>
  </sheetData>
  <sheetProtection/>
  <mergeCells count="13">
    <mergeCell ref="C9:C10"/>
    <mergeCell ref="D9:D10"/>
    <mergeCell ref="E9:E10"/>
    <mergeCell ref="F9:F10"/>
    <mergeCell ref="A91:G91"/>
    <mergeCell ref="F1:H1"/>
    <mergeCell ref="F2:H2"/>
    <mergeCell ref="F4:H4"/>
    <mergeCell ref="G9:H9"/>
    <mergeCell ref="A5:H5"/>
    <mergeCell ref="A6:H6"/>
    <mergeCell ref="A9:A10"/>
    <mergeCell ref="B9:B10"/>
  </mergeCells>
  <printOptions/>
  <pageMargins left="0.24" right="0.19" top="0.28" bottom="0.4" header="0.17" footer="0.17"/>
  <pageSetup firstPageNumber="9" useFirstPageNumber="1" horizontalDpi="600" verticalDpi="600" orientation="portrait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2016-12-19T05:44:50Z</cp:lastPrinted>
  <dcterms:created xsi:type="dcterms:W3CDTF">1996-10-14T23:33:28Z</dcterms:created>
  <dcterms:modified xsi:type="dcterms:W3CDTF">2016-12-19T12:12:34Z</dcterms:modified>
  <cp:category/>
  <cp:version/>
  <cp:contentType/>
  <cp:contentStatus/>
</cp:coreProperties>
</file>