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<sst xmlns="http://schemas.openxmlformats.org/spreadsheetml/2006/main" count="175" uniqueCount="149">
  <si>
    <t>Հ/Հ</t>
  </si>
  <si>
    <t>Չափի միավորը</t>
  </si>
  <si>
    <t>Ծավալը /քանակը/</t>
  </si>
  <si>
    <t>Ծրագրի արժեքը ըստ տարեթվերի և ֆինանսավորման աղբյուրները</t>
  </si>
  <si>
    <t>համաֆինանսավորմամբ` դոնոր կազմակերպությունների, հիմնադրամների, բարերարների հետ</t>
  </si>
  <si>
    <t>պետական բյուջե</t>
  </si>
  <si>
    <t>Ծրագրի անվանումը, միջոցառումների ուղղությունները</t>
  </si>
  <si>
    <t>I</t>
  </si>
  <si>
    <t>Քաղաքաշինություն, ճարտարապետություն</t>
  </si>
  <si>
    <t>10</t>
  </si>
  <si>
    <t>11</t>
  </si>
  <si>
    <t>12</t>
  </si>
  <si>
    <t>Հասարակական զուգարանների կառուցում</t>
  </si>
  <si>
    <t>II</t>
  </si>
  <si>
    <t>Կոմունալ բնակարանային տնտեսություն</t>
  </si>
  <si>
    <t>III</t>
  </si>
  <si>
    <t>IV</t>
  </si>
  <si>
    <t>V</t>
  </si>
  <si>
    <t>Հանգստի գոտիների բարեկարգում</t>
  </si>
  <si>
    <t>Բնապահպանություն</t>
  </si>
  <si>
    <t>Կանաչ գոտիների ստեղծում, մայթեզրերի ծերացած ծառերի փոխարինում երիտասարդ ու նոր ծառատեսակներով</t>
  </si>
  <si>
    <t>VI</t>
  </si>
  <si>
    <t>Ծանոթություն</t>
  </si>
  <si>
    <t>Հարթ տանիքներ</t>
  </si>
  <si>
    <t>Լանջավոր տանիքներ</t>
  </si>
  <si>
    <t>Աղբատեղերի հարթակների կառուցում</t>
  </si>
  <si>
    <t>Քաղաքապետարանի հարակից զբոսայգու բարեկարգում</t>
  </si>
  <si>
    <t>Վաչագան գետի հունի մաքրում</t>
  </si>
  <si>
    <t>Շղարշիկ, Բեխ, Բարաբաթում, Կավարտ և Բաղաբուրջ թաղամասեր տանող ճանապարհի վերանորոգում</t>
  </si>
  <si>
    <t>Ընդհանուր արժեքը /մլն.դրամ/</t>
  </si>
  <si>
    <t>Ներհամայնքային ճանապարհների ասֆալտապատում</t>
  </si>
  <si>
    <t xml:space="preserve"> Վաչագան գետի ձախակողմյա հենապատի կառուցում (&lt;&lt;Կապան Բժշկական կենտրոն&gt;&gt; ՓԲԸ -ի դիմացի կամրջից մինչև Գ. Նժդեհի անվան հուշահամալիր)</t>
  </si>
  <si>
    <t>կմ.</t>
  </si>
  <si>
    <t>Վաչագան գետի հունի բարեկարգում (ջրային հայելիների վերանորոգում)</t>
  </si>
  <si>
    <t>Քաղաքի կենտրոնական հատվածների մայթերի վերանորոգում</t>
  </si>
  <si>
    <t>գմ.</t>
  </si>
  <si>
    <t>Կանգառների վերանորոգում</t>
  </si>
  <si>
    <t>հատ</t>
  </si>
  <si>
    <t xml:space="preserve">Քաղաքի տարբեր հատվածներում թեքահարթակների կառուցում </t>
  </si>
  <si>
    <t>Բակերի և մայթերի բարեկարգում</t>
  </si>
  <si>
    <t>Վերգետնյա անցումների կառուցում</t>
  </si>
  <si>
    <t>Սելավատարների կառուցում և վերանորոգում</t>
  </si>
  <si>
    <t>Ապաստարանների նորոգում</t>
  </si>
  <si>
    <t>Խաղադաշտերի կառուցում</t>
  </si>
  <si>
    <t>Սեյսմակայունության գնահատման և բարձրացման նպատակով բազմահարկ բնակելի շենքերի անհրաժեշտ հետազոտությունների կատարում</t>
  </si>
  <si>
    <t>Քաղաքապետարանի շենքի վերանորոգում</t>
  </si>
  <si>
    <t>Շ. Մովսիսյանի անվան թանգարանի վերանորոգում</t>
  </si>
  <si>
    <t>քմ.</t>
  </si>
  <si>
    <t>Գրադարանների վերանորոգում</t>
  </si>
  <si>
    <t>Ակումբների վերանորոգում</t>
  </si>
  <si>
    <t>Դ. Համբարձումյանի անվան մարզադպրոցի վերանորոգում</t>
  </si>
  <si>
    <t>Թիվ  5 ՆՈՒՀ</t>
  </si>
  <si>
    <t>Թիվ  6  ՆՈՒՀ</t>
  </si>
  <si>
    <t>Թիվ  7 ՆՈՒՀ</t>
  </si>
  <si>
    <t>Թիվ  4 ՆՈՒՀ</t>
  </si>
  <si>
    <t>Թիվ  2 ՆՈՒՀ</t>
  </si>
  <si>
    <t>Թիվ  1 ՆՈՒՀ</t>
  </si>
  <si>
    <t>Թիվ  8 ՆՈՒՀ/ Կավարտի մասնաճյուղ</t>
  </si>
  <si>
    <t>Թիվ 9 ՆՈՒՀ</t>
  </si>
  <si>
    <t>Թիվ 10 ՆՈՒՀ</t>
  </si>
  <si>
    <t>Թիվ 11 ՆՈՒՀ</t>
  </si>
  <si>
    <t>Թիվ12 ՆՈՒՀ</t>
  </si>
  <si>
    <t>Մարզադպրոցներ</t>
  </si>
  <si>
    <t>Արտադպրոցական ուսումնական հաստատություններ</t>
  </si>
  <si>
    <t xml:space="preserve"> Գեղարվեստի մանկական դպրոցի վերանորոգում և ջեռուցման համակարգի վերականգնում</t>
  </si>
  <si>
    <t xml:space="preserve"> Վ. Սարգսյանի անվան զբոսայգու վերանորոգում</t>
  </si>
  <si>
    <t>Նոր մասնաշենքի կառուցում թիվ 5 և 12 ՆՈՒՀ -երի համար</t>
  </si>
  <si>
    <t>Տանիքների վերանորոգման աշխատանքներ</t>
  </si>
  <si>
    <t>կապիտալ վերանորոգում</t>
  </si>
  <si>
    <t>մասնակի վերանորոգում</t>
  </si>
  <si>
    <t>Մետաղական աղբամանների տեղադրում</t>
  </si>
  <si>
    <t>Փողոցների գծանշում</t>
  </si>
  <si>
    <t>Նշանների,  լուսացույցների  տեղադրում</t>
  </si>
  <si>
    <t>Բաղաբերդ թաղամասում բարձր ճնշման խողովակաշարի փոխում</t>
  </si>
  <si>
    <t>Տնկիների ձեռքբերում և ծառատունկ</t>
  </si>
  <si>
    <t>Ճանապարհաշինարարություն և տրանսպորտ</t>
  </si>
  <si>
    <t>Բաղաբուրջի հուշահամալիրի բարեկարգում</t>
  </si>
  <si>
    <t>տեղ</t>
  </si>
  <si>
    <t>Նոր գերազմանատեղի ստեղծում</t>
  </si>
  <si>
    <t>Պատկերասրահի ստեղծում</t>
  </si>
  <si>
    <t>&lt;&lt;Մշակույթի կենտրոն&gt;&gt; ՀԲՀ -ի շենքի վերանորոգում</t>
  </si>
  <si>
    <t>Բնակելի շենքերի շքամուտքերի վերանորոգում</t>
  </si>
  <si>
    <t>Վերելակների վերանորոգում                  (անվտանգ շահագործումն ապահովել լինցեզավորված կազմակերպության միջոցով )</t>
  </si>
  <si>
    <t>Հուշարձանների, քաղաքում տեղադրված արձանների, քանդակների պահպանություն և եկեղեցու տարածքի բարեկարգում</t>
  </si>
  <si>
    <t>Վահանավանք համալիրի շրջակայքում հանգստի գոտու ստեղծում</t>
  </si>
  <si>
    <t>Գ. Նժդեհ հրապարակի հարևանությամբ զբոսայգու վերանորոգում</t>
  </si>
  <si>
    <t>Համայնքի էկոլոգիական անձնագրի մշակում և ներդրում</t>
  </si>
  <si>
    <t>Ողջի գետի հունի մաքրում (Դավիթ-Բեկ արձանի դիմացի կամրջից մինչև բժշկական ուսումնարանի դիմացի կամուրջը)</t>
  </si>
  <si>
    <t>Աղբավայրերում աղբակույտերի ծածկում հողով` շրջակա միջավայրի սանիտարական վիճակը չխախտելու համար</t>
  </si>
  <si>
    <t>Գ. Նժդեհ փողոցի թիվ 18 և 20 շենքի հարևանությամբ հենապատի կառուցում</t>
  </si>
  <si>
    <t xml:space="preserve">Շինարարների թաղամասը Թումանյան փողոցին  միացնող աստիճանի վերանորոգում </t>
  </si>
  <si>
    <t>2000,0</t>
  </si>
  <si>
    <t>Կոյուղատարների վերակառուցում</t>
  </si>
  <si>
    <t>Երաժշտական դպրոցների մասնակի վերանորոգում</t>
  </si>
  <si>
    <t xml:space="preserve">Նոր հանգստի գոտիների,մանկական խաղահրապարակների ստեղծում </t>
  </si>
  <si>
    <t>Կապան քաղաքի առանձին տարածքների և թաղամասերի գոտիավորման նախագծերի, կառուցապատման էսքիզների մշակման աշխատանքների իրականացում</t>
  </si>
  <si>
    <t>Նախադպրոցական ուսումնական հաստատությունների վերանորոգում</t>
  </si>
  <si>
    <t>&lt;&lt;Մշակույթի կենտրոն&gt;&gt; ՀԲՀ</t>
  </si>
  <si>
    <t>Մետաղական աղբարկղների տեղադրում</t>
  </si>
  <si>
    <t>Ընդհանուր</t>
  </si>
  <si>
    <t>Քաղաքի մուտքի նոր  կոթողի ճարտարապետական նախագծի մրցույթի կազմակերպում և իրականացում</t>
  </si>
  <si>
    <t xml:space="preserve"> Մ. Հարությունյան փողոցի (սողանքին հարակից) ճանապարհի և հենապատի վերանորոգում</t>
  </si>
  <si>
    <t>Համայնքային ենթակայության հիմնարկների վերանորոգում, տեխնիկական միջոցների և սարքավորումների արդիականացում և վերազինում</t>
  </si>
  <si>
    <t>Գեղարվեստի մանկական դպրոցի համար բուֆերային վառարանի ձեռքբերում</t>
  </si>
  <si>
    <t>&lt;&lt;Կապանի կոմունալ ծառայություն&gt;&gt; ՀԲՀ-ի համար աղբատար և ձնեմաքրող ավտոմեքենայի ձեռքբերում` 3 հատ աղբատար, 2 հատ բեռնատար, 1 հատ էքսկավատոր</t>
  </si>
  <si>
    <t>Արվեստի դպրոցի մասնակի վերանորոգում</t>
  </si>
  <si>
    <t xml:space="preserve">Փողոցային  լուսավորության համակարգի նորոգում </t>
  </si>
  <si>
    <t>Թաղամասերում փողոցային լուսավորության վերակառուցում</t>
  </si>
  <si>
    <t>Հուշարձանների, արձանների, քանդակների գիշերային լուսավորության ստեղծում</t>
  </si>
  <si>
    <t>իրականացնել բիզնես ծրագրերով</t>
  </si>
  <si>
    <t>Խմելու ջրի որակի հսկողությանն ուղղված ծրագրերի իրականացում (պատվիրում)</t>
  </si>
  <si>
    <t>Քաղաքապետարանում քաղաքացիների սպասարկումը &lt;&lt;Մեկ պատուհանի&gt;&gt; սկզբունքով կազմակերպելու և իրականացնելու համար անհրաժեշտ ֆինանսական ծախսեր</t>
  </si>
  <si>
    <t xml:space="preserve"> Քաղաքապետարան</t>
  </si>
  <si>
    <t>համայնքային բյուջե</t>
  </si>
  <si>
    <t>Մանկապատանեկան ստեղծագործության կենտրոնի  վերանորոգում</t>
  </si>
  <si>
    <t>Գույքի համալրում‚ այդ թվում`</t>
  </si>
  <si>
    <t>Մարմնամարզության մանկապատանեական մարզադպրոցի վերանորոգում</t>
  </si>
  <si>
    <r>
      <rPr>
        <sz val="10"/>
        <rFont val="Arial"/>
        <family val="2"/>
      </rPr>
      <t>Մարմնամարզության մանկապատանեական մարզադպրոցի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կաթսայատան կառուցում</t>
    </r>
  </si>
  <si>
    <r>
      <rPr>
        <sz val="10"/>
        <rFont val="Arial"/>
        <family val="2"/>
      </rPr>
      <t>Մարմնամարզության մանկապատանեական մարզադպրոցի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շենքի շրջակայքի դրենաժի կառուցում</t>
    </r>
  </si>
  <si>
    <t xml:space="preserve"> Համայնքային ենթակայության մարզական հաստատությունների վերանորոգում‚ այդ թվում`</t>
  </si>
  <si>
    <t xml:space="preserve">Նախադպրոցական ուսումնական հաստատություններ </t>
  </si>
  <si>
    <t>իրականացված</t>
  </si>
  <si>
    <t>կատարված</t>
  </si>
  <si>
    <t>կատարված է</t>
  </si>
  <si>
    <t>կատարված է /կոմունալ/</t>
  </si>
  <si>
    <t>Ֆինանսավորման աղբյուրներ՝ նախատեսված</t>
  </si>
  <si>
    <t>կատարվում է</t>
  </si>
  <si>
    <t>Թիվ 13 ՆՈՒՀ</t>
  </si>
  <si>
    <t>ԶՊՄԿ</t>
  </si>
  <si>
    <t>կատարված /ջրավազան/</t>
  </si>
  <si>
    <t xml:space="preserve">թվով 8 կանգառ վերանորգովել է, </t>
  </si>
  <si>
    <t>ԶՊՄԿ՝ 7,0 մլն, կոմունալ՝ 1,8 մլն</t>
  </si>
  <si>
    <t>Շինարարներ և Բաղաբերդ</t>
  </si>
  <si>
    <t>5 հատ, կատարված է /կոմունալ/</t>
  </si>
  <si>
    <t>շարունակական, համայնքի բյուջեից մոտ 500000 դրամ, համագործակցություն ԱՌՆԱՊ-ի հետ</t>
  </si>
  <si>
    <t>14,2 Քաունթերփարթ, 5,1 համայնք</t>
  </si>
  <si>
    <t>4 հատ հիմնանորոգում</t>
  </si>
  <si>
    <t>22,0 մլն պետական բյուջե</t>
  </si>
  <si>
    <t>11 աղբատեղի, կոմունալ</t>
  </si>
  <si>
    <t>հանվել է շահագործումից և այլ տեղով նոր խողովակաշար է անցկացվել</t>
  </si>
  <si>
    <t>կատարված է, ԶՊՄԿ</t>
  </si>
  <si>
    <t>կոմունալ</t>
  </si>
  <si>
    <t xml:space="preserve">եկեղեցու պատուհանների փոխարինում՝ Կապան հիմնադրամ, տարածքը բարեկարգվել է </t>
  </si>
  <si>
    <t>ՀԱՇՎԵՏՎՈՒԹՅՈՒՆ</t>
  </si>
  <si>
    <t>Աշխատակազմի քարտուղար`                              Ն. Շահնազարյան</t>
  </si>
  <si>
    <t>Հավելված</t>
  </si>
  <si>
    <t>Կապան համայնքի ավագանու</t>
  </si>
  <si>
    <r>
      <t>&lt;&lt;15&gt;&gt; փետրվարի 2017թ. թիվ  2-Ա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որոշման </t>
    </r>
  </si>
  <si>
    <t>Կապան համայնքի 2013-2016ԹԹ  սոցիալ-տնտեսական զարգացման քառամյա ծրագրի իրականացման վերաբերյալ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</si>
</sst>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51">
    <font>
      <sz val="10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10"/>
      <name val="Sylfaen"/>
      <family val="1"/>
    </font>
    <font>
      <b/>
      <sz val="9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i/>
      <sz val="11"/>
      <name val="GHEA Grapalat"/>
      <family val="3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72" fontId="7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172" fontId="0" fillId="33" borderId="13" xfId="0" applyNumberFormat="1" applyFill="1" applyBorder="1" applyAlignment="1">
      <alignment horizontal="center" vertical="center" wrapText="1"/>
    </xf>
    <xf numFmtId="172" fontId="7" fillId="33" borderId="13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 wrapText="1"/>
    </xf>
    <xf numFmtId="172" fontId="9" fillId="33" borderId="14" xfId="0" applyNumberFormat="1" applyFont="1" applyFill="1" applyBorder="1" applyAlignment="1">
      <alignment horizontal="center" vertical="center" wrapText="1"/>
    </xf>
    <xf numFmtId="172" fontId="10" fillId="33" borderId="14" xfId="0" applyNumberFormat="1" applyFont="1" applyFill="1" applyBorder="1" applyAlignment="1">
      <alignment horizontal="center" vertical="center" wrapText="1"/>
    </xf>
    <xf numFmtId="172" fontId="0" fillId="33" borderId="14" xfId="0" applyNumberForma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6" xfId="0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7" xfId="0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172" fontId="10" fillId="33" borderId="13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center" vertical="center" wrapText="1"/>
    </xf>
    <xf numFmtId="172" fontId="0" fillId="33" borderId="18" xfId="0" applyNumberFormat="1" applyFill="1" applyBorder="1" applyAlignment="1">
      <alignment horizontal="center" vertical="center" wrapText="1"/>
    </xf>
    <xf numFmtId="172" fontId="10" fillId="33" borderId="18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left" vertical="center" wrapText="1"/>
    </xf>
    <xf numFmtId="172" fontId="0" fillId="33" borderId="20" xfId="0" applyNumberFormat="1" applyFill="1" applyBorder="1" applyAlignment="1">
      <alignment horizontal="center" vertical="center" wrapText="1"/>
    </xf>
    <xf numFmtId="172" fontId="7" fillId="33" borderId="20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vertical="center" wrapText="1"/>
    </xf>
    <xf numFmtId="172" fontId="7" fillId="33" borderId="18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72" fontId="9" fillId="33" borderId="13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172" fontId="0" fillId="33" borderId="18" xfId="0" applyNumberFormat="1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center" vertical="center" wrapText="1"/>
    </xf>
    <xf numFmtId="172" fontId="0" fillId="33" borderId="22" xfId="0" applyNumberFormat="1" applyFont="1" applyFill="1" applyBorder="1" applyAlignment="1">
      <alignment horizontal="center" vertical="center" wrapText="1"/>
    </xf>
    <xf numFmtId="172" fontId="0" fillId="33" borderId="22" xfId="0" applyNumberFormat="1" applyFill="1" applyBorder="1" applyAlignment="1">
      <alignment horizontal="center" vertical="center" wrapText="1"/>
    </xf>
    <xf numFmtId="172" fontId="7" fillId="33" borderId="22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2" fillId="33" borderId="26" xfId="0" applyFont="1" applyFill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center" vertical="center" textRotation="90" wrapText="1"/>
    </xf>
    <xf numFmtId="0" fontId="2" fillId="33" borderId="27" xfId="0" applyFont="1" applyFill="1" applyBorder="1" applyAlignment="1">
      <alignment horizontal="center" vertical="center" textRotation="90" wrapText="1"/>
    </xf>
    <xf numFmtId="0" fontId="8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workbookViewId="0" topLeftCell="A1">
      <selection activeCell="D8" sqref="D8:D10"/>
    </sheetView>
  </sheetViews>
  <sheetFormatPr defaultColWidth="9.140625" defaultRowHeight="12.75"/>
  <cols>
    <col min="1" max="1" width="4.8515625" style="8" customWidth="1"/>
    <col min="2" max="2" width="35.7109375" style="8" customWidth="1"/>
    <col min="3" max="3" width="13.140625" style="8" customWidth="1"/>
    <col min="4" max="4" width="13.28125" style="8" customWidth="1"/>
    <col min="5" max="5" width="20.421875" style="8" customWidth="1"/>
    <col min="6" max="6" width="9.140625" style="8" hidden="1" customWidth="1"/>
    <col min="7" max="7" width="8.421875" style="8" hidden="1" customWidth="1"/>
    <col min="8" max="8" width="9.140625" style="8" hidden="1" customWidth="1"/>
    <col min="9" max="9" width="5.8515625" style="8" hidden="1" customWidth="1"/>
    <col min="10" max="10" width="22.28125" style="9" customWidth="1"/>
    <col min="11" max="11" width="8.57421875" style="8" hidden="1" customWidth="1"/>
    <col min="12" max="12" width="12.00390625" style="8" hidden="1" customWidth="1"/>
    <col min="13" max="13" width="10.7109375" style="8" hidden="1" customWidth="1"/>
    <col min="14" max="14" width="27.140625" style="8" customWidth="1"/>
    <col min="15" max="16384" width="9.140625" style="8" customWidth="1"/>
  </cols>
  <sheetData>
    <row r="1" spans="10:14" ht="15">
      <c r="J1" s="70" t="s">
        <v>145</v>
      </c>
      <c r="K1" s="70"/>
      <c r="L1" s="70"/>
      <c r="M1" s="70"/>
      <c r="N1" s="70"/>
    </row>
    <row r="2" spans="10:14" ht="15">
      <c r="J2" s="70" t="s">
        <v>146</v>
      </c>
      <c r="K2" s="70"/>
      <c r="L2" s="70"/>
      <c r="M2" s="70"/>
      <c r="N2" s="70"/>
    </row>
    <row r="3" spans="10:14" ht="15">
      <c r="J3" s="70" t="s">
        <v>147</v>
      </c>
      <c r="K3" s="70"/>
      <c r="L3" s="70"/>
      <c r="M3" s="70"/>
      <c r="N3" s="70"/>
    </row>
    <row r="4" ht="15" customHeight="1"/>
    <row r="5" spans="1:14" ht="24" customHeight="1">
      <c r="A5" s="76" t="s">
        <v>148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24" customHeight="1">
      <c r="A6" s="75" t="s">
        <v>143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8" spans="1:14" ht="25.5" customHeight="1">
      <c r="A8" s="77" t="s">
        <v>0</v>
      </c>
      <c r="B8" s="77" t="s">
        <v>6</v>
      </c>
      <c r="C8" s="78" t="s">
        <v>1</v>
      </c>
      <c r="D8" s="78" t="s">
        <v>2</v>
      </c>
      <c r="E8" s="78" t="s">
        <v>29</v>
      </c>
      <c r="F8" s="10" t="s">
        <v>3</v>
      </c>
      <c r="G8" s="11"/>
      <c r="H8" s="11"/>
      <c r="I8" s="11"/>
      <c r="J8" s="79" t="s">
        <v>121</v>
      </c>
      <c r="K8" s="77" t="s">
        <v>125</v>
      </c>
      <c r="L8" s="77"/>
      <c r="M8" s="77"/>
      <c r="N8" s="78" t="s">
        <v>22</v>
      </c>
    </row>
    <row r="9" spans="1:14" ht="25.5" customHeight="1">
      <c r="A9" s="77"/>
      <c r="B9" s="77"/>
      <c r="C9" s="78"/>
      <c r="D9" s="78"/>
      <c r="E9" s="78"/>
      <c r="F9" s="77">
        <v>2013</v>
      </c>
      <c r="G9" s="77">
        <v>2014</v>
      </c>
      <c r="H9" s="77">
        <v>2015</v>
      </c>
      <c r="I9" s="77">
        <v>2016</v>
      </c>
      <c r="J9" s="80"/>
      <c r="K9" s="78" t="s">
        <v>113</v>
      </c>
      <c r="L9" s="78" t="s">
        <v>4</v>
      </c>
      <c r="M9" s="78" t="s">
        <v>5</v>
      </c>
      <c r="N9" s="78"/>
    </row>
    <row r="10" spans="1:14" ht="138.75" customHeight="1">
      <c r="A10" s="77"/>
      <c r="B10" s="77"/>
      <c r="C10" s="78"/>
      <c r="D10" s="78"/>
      <c r="E10" s="78"/>
      <c r="F10" s="77"/>
      <c r="G10" s="77"/>
      <c r="H10" s="77"/>
      <c r="I10" s="77"/>
      <c r="J10" s="81"/>
      <c r="K10" s="78"/>
      <c r="L10" s="78"/>
      <c r="M10" s="78"/>
      <c r="N10" s="78"/>
    </row>
    <row r="11" spans="1:14" ht="15.7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4">
        <v>6</v>
      </c>
      <c r="K11" s="13" t="s">
        <v>9</v>
      </c>
      <c r="L11" s="13" t="s">
        <v>10</v>
      </c>
      <c r="M11" s="13" t="s">
        <v>11</v>
      </c>
      <c r="N11" s="14">
        <v>7</v>
      </c>
    </row>
    <row r="12" spans="1:14" ht="36" customHeight="1">
      <c r="A12" s="4" t="s">
        <v>7</v>
      </c>
      <c r="B12" s="84" t="s">
        <v>8</v>
      </c>
      <c r="C12" s="84"/>
      <c r="D12" s="84"/>
      <c r="E12" s="15">
        <f>E13+E14+E15+E16+E17+E18+E19+E20+E21+E22+E23+E24+E25+E26+E27+E28+E29+E30+E31+E32</f>
        <v>1016.5</v>
      </c>
      <c r="F12" s="15">
        <f aca="true" t="shared" si="0" ref="F12:M12">F13+F14+F15+F16+F17+F18+F19+F20+F21+F22+F23+F24+F25+F26+F27+F28+F29+F30+F31+F32</f>
        <v>527</v>
      </c>
      <c r="G12" s="15">
        <f t="shared" si="0"/>
        <v>204</v>
      </c>
      <c r="H12" s="15">
        <f t="shared" si="0"/>
        <v>154</v>
      </c>
      <c r="I12" s="15">
        <f t="shared" si="0"/>
        <v>131.5</v>
      </c>
      <c r="J12" s="16">
        <f t="shared" si="0"/>
        <v>174.75</v>
      </c>
      <c r="K12" s="15">
        <f t="shared" si="0"/>
        <v>75.5</v>
      </c>
      <c r="L12" s="15">
        <f t="shared" si="0"/>
        <v>349</v>
      </c>
      <c r="M12" s="15">
        <f t="shared" si="0"/>
        <v>592</v>
      </c>
      <c r="N12" s="17"/>
    </row>
    <row r="13" spans="1:14" ht="68.25" customHeight="1">
      <c r="A13" s="2">
        <v>1</v>
      </c>
      <c r="B13" s="3" t="s">
        <v>95</v>
      </c>
      <c r="C13" s="4"/>
      <c r="D13" s="4"/>
      <c r="E13" s="5">
        <v>20</v>
      </c>
      <c r="F13" s="5"/>
      <c r="G13" s="5">
        <v>20</v>
      </c>
      <c r="H13" s="5"/>
      <c r="I13" s="5"/>
      <c r="J13" s="1"/>
      <c r="K13" s="5"/>
      <c r="L13" s="5"/>
      <c r="M13" s="5">
        <v>20</v>
      </c>
      <c r="N13" s="2" t="s">
        <v>122</v>
      </c>
    </row>
    <row r="14" spans="1:14" ht="55.5" customHeight="1">
      <c r="A14" s="6">
        <v>2</v>
      </c>
      <c r="B14" s="3" t="s">
        <v>100</v>
      </c>
      <c r="C14" s="6"/>
      <c r="D14" s="5"/>
      <c r="E14" s="5">
        <v>3</v>
      </c>
      <c r="F14" s="5"/>
      <c r="G14" s="5">
        <v>3</v>
      </c>
      <c r="H14" s="5"/>
      <c r="I14" s="5"/>
      <c r="J14" s="1">
        <v>5.6</v>
      </c>
      <c r="K14" s="5">
        <v>3</v>
      </c>
      <c r="L14" s="5"/>
      <c r="M14" s="5"/>
      <c r="N14" s="2" t="s">
        <v>122</v>
      </c>
    </row>
    <row r="15" spans="1:14" ht="69.75" customHeight="1">
      <c r="A15" s="2">
        <v>3</v>
      </c>
      <c r="B15" s="7" t="s">
        <v>31</v>
      </c>
      <c r="C15" s="6" t="s">
        <v>32</v>
      </c>
      <c r="D15" s="5">
        <v>1</v>
      </c>
      <c r="E15" s="5">
        <v>280</v>
      </c>
      <c r="F15" s="5">
        <v>280</v>
      </c>
      <c r="G15" s="5"/>
      <c r="H15" s="5"/>
      <c r="I15" s="5"/>
      <c r="J15" s="1">
        <v>22</v>
      </c>
      <c r="K15" s="5"/>
      <c r="L15" s="5"/>
      <c r="M15" s="5">
        <v>280</v>
      </c>
      <c r="N15" s="6" t="s">
        <v>128</v>
      </c>
    </row>
    <row r="16" spans="1:14" ht="68.25" customHeight="1">
      <c r="A16" s="2">
        <v>4</v>
      </c>
      <c r="B16" s="7" t="s">
        <v>33</v>
      </c>
      <c r="C16" s="6" t="s">
        <v>32</v>
      </c>
      <c r="D16" s="6">
        <v>1.3</v>
      </c>
      <c r="E16" s="5">
        <v>10</v>
      </c>
      <c r="F16" s="5">
        <v>10</v>
      </c>
      <c r="G16" s="5"/>
      <c r="H16" s="5"/>
      <c r="I16" s="5"/>
      <c r="J16" s="1">
        <v>28</v>
      </c>
      <c r="K16" s="5"/>
      <c r="L16" s="5">
        <v>10</v>
      </c>
      <c r="M16" s="5"/>
      <c r="N16" s="2" t="s">
        <v>129</v>
      </c>
    </row>
    <row r="17" spans="1:14" ht="33.75" customHeight="1">
      <c r="A17" s="6">
        <v>5</v>
      </c>
      <c r="B17" s="7" t="s">
        <v>34</v>
      </c>
      <c r="C17" s="6" t="s">
        <v>35</v>
      </c>
      <c r="D17" s="18" t="s">
        <v>91</v>
      </c>
      <c r="E17" s="5">
        <v>50</v>
      </c>
      <c r="F17" s="5">
        <v>30</v>
      </c>
      <c r="G17" s="5"/>
      <c r="H17" s="5">
        <v>10</v>
      </c>
      <c r="I17" s="5">
        <v>10</v>
      </c>
      <c r="J17" s="19">
        <v>52.15</v>
      </c>
      <c r="K17" s="5"/>
      <c r="L17" s="5">
        <v>36</v>
      </c>
      <c r="M17" s="5">
        <v>14</v>
      </c>
      <c r="N17" s="2" t="s">
        <v>123</v>
      </c>
    </row>
    <row r="18" spans="1:14" ht="36.75" customHeight="1">
      <c r="A18" s="2">
        <v>6</v>
      </c>
      <c r="B18" s="7" t="s">
        <v>36</v>
      </c>
      <c r="C18" s="6" t="s">
        <v>37</v>
      </c>
      <c r="D18" s="6">
        <v>44</v>
      </c>
      <c r="E18" s="5">
        <v>50</v>
      </c>
      <c r="F18" s="5"/>
      <c r="G18" s="5">
        <v>15</v>
      </c>
      <c r="H18" s="5">
        <v>15</v>
      </c>
      <c r="I18" s="5">
        <v>20</v>
      </c>
      <c r="J18" s="1"/>
      <c r="K18" s="5"/>
      <c r="L18" s="5">
        <v>50</v>
      </c>
      <c r="M18" s="5"/>
      <c r="N18" s="6" t="s">
        <v>130</v>
      </c>
    </row>
    <row r="19" spans="1:14" ht="37.5" customHeight="1">
      <c r="A19" s="2">
        <v>7</v>
      </c>
      <c r="B19" s="7" t="s">
        <v>38</v>
      </c>
      <c r="C19" s="6" t="s">
        <v>37</v>
      </c>
      <c r="D19" s="6">
        <v>50</v>
      </c>
      <c r="E19" s="5">
        <v>3.5</v>
      </c>
      <c r="F19" s="5">
        <v>2</v>
      </c>
      <c r="G19" s="5">
        <v>1.5</v>
      </c>
      <c r="H19" s="5"/>
      <c r="I19" s="5"/>
      <c r="J19" s="1">
        <v>3.5</v>
      </c>
      <c r="K19" s="5"/>
      <c r="L19" s="5">
        <v>1.5</v>
      </c>
      <c r="M19" s="5">
        <v>2</v>
      </c>
      <c r="N19" s="2" t="s">
        <v>122</v>
      </c>
    </row>
    <row r="20" spans="1:14" ht="28.5" customHeight="1">
      <c r="A20" s="6">
        <v>8</v>
      </c>
      <c r="B20" s="7" t="s">
        <v>89</v>
      </c>
      <c r="C20" s="6"/>
      <c r="D20" s="6"/>
      <c r="E20" s="5">
        <v>5</v>
      </c>
      <c r="F20" s="5"/>
      <c r="G20" s="5">
        <v>1.5</v>
      </c>
      <c r="H20" s="5">
        <v>2</v>
      </c>
      <c r="I20" s="5">
        <v>1.5</v>
      </c>
      <c r="J20" s="1"/>
      <c r="K20" s="5">
        <v>1.5</v>
      </c>
      <c r="L20" s="5">
        <v>3.5</v>
      </c>
      <c r="M20" s="5"/>
      <c r="N20" s="6"/>
    </row>
    <row r="21" spans="1:14" ht="39.75" customHeight="1">
      <c r="A21" s="2">
        <v>9</v>
      </c>
      <c r="B21" s="7" t="s">
        <v>90</v>
      </c>
      <c r="C21" s="6"/>
      <c r="D21" s="6"/>
      <c r="E21" s="5">
        <v>10</v>
      </c>
      <c r="F21" s="5"/>
      <c r="G21" s="5">
        <v>5</v>
      </c>
      <c r="H21" s="5">
        <v>5</v>
      </c>
      <c r="I21" s="5"/>
      <c r="J21" s="1"/>
      <c r="K21" s="5">
        <v>5</v>
      </c>
      <c r="L21" s="5">
        <v>5</v>
      </c>
      <c r="M21" s="5"/>
      <c r="N21" s="2" t="s">
        <v>124</v>
      </c>
    </row>
    <row r="22" spans="1:14" ht="30.75" customHeight="1">
      <c r="A22" s="2">
        <v>10</v>
      </c>
      <c r="B22" s="7" t="s">
        <v>76</v>
      </c>
      <c r="C22" s="6"/>
      <c r="D22" s="6"/>
      <c r="E22" s="5">
        <v>50</v>
      </c>
      <c r="F22" s="5"/>
      <c r="G22" s="5">
        <v>25</v>
      </c>
      <c r="H22" s="5">
        <v>15</v>
      </c>
      <c r="I22" s="5">
        <v>10</v>
      </c>
      <c r="J22" s="1">
        <v>8.8</v>
      </c>
      <c r="K22" s="5">
        <v>5</v>
      </c>
      <c r="L22" s="5">
        <v>45</v>
      </c>
      <c r="M22" s="5"/>
      <c r="N22" s="6" t="s">
        <v>131</v>
      </c>
    </row>
    <row r="23" spans="1:14" ht="39" customHeight="1">
      <c r="A23" s="6">
        <v>11</v>
      </c>
      <c r="B23" s="7" t="s">
        <v>101</v>
      </c>
      <c r="C23" s="6" t="s">
        <v>35</v>
      </c>
      <c r="D23" s="6">
        <v>653</v>
      </c>
      <c r="E23" s="5">
        <v>180</v>
      </c>
      <c r="F23" s="5">
        <v>180</v>
      </c>
      <c r="G23" s="5"/>
      <c r="H23" s="5"/>
      <c r="I23" s="5"/>
      <c r="J23" s="1"/>
      <c r="K23" s="5"/>
      <c r="L23" s="5"/>
      <c r="M23" s="5">
        <v>180</v>
      </c>
      <c r="N23" s="6"/>
    </row>
    <row r="24" spans="1:14" ht="28.5" customHeight="1">
      <c r="A24" s="2">
        <v>12</v>
      </c>
      <c r="B24" s="7" t="s">
        <v>39</v>
      </c>
      <c r="C24" s="6"/>
      <c r="D24" s="6"/>
      <c r="E24" s="5">
        <v>50</v>
      </c>
      <c r="F24" s="5">
        <v>10</v>
      </c>
      <c r="G24" s="5">
        <v>10</v>
      </c>
      <c r="H24" s="5">
        <v>10</v>
      </c>
      <c r="I24" s="5">
        <v>20</v>
      </c>
      <c r="J24" s="1">
        <v>49.7</v>
      </c>
      <c r="K24" s="5">
        <v>2</v>
      </c>
      <c r="L24" s="5">
        <v>48</v>
      </c>
      <c r="M24" s="5"/>
      <c r="N24" s="6" t="s">
        <v>132</v>
      </c>
    </row>
    <row r="25" spans="1:14" ht="25.5" customHeight="1">
      <c r="A25" s="2">
        <v>13</v>
      </c>
      <c r="B25" s="7" t="s">
        <v>40</v>
      </c>
      <c r="C25" s="6" t="s">
        <v>37</v>
      </c>
      <c r="D25" s="6">
        <v>2</v>
      </c>
      <c r="E25" s="5">
        <v>30</v>
      </c>
      <c r="F25" s="5"/>
      <c r="G25" s="5">
        <v>15</v>
      </c>
      <c r="H25" s="5">
        <v>15</v>
      </c>
      <c r="I25" s="5"/>
      <c r="J25" s="1">
        <v>3</v>
      </c>
      <c r="K25" s="5">
        <v>10</v>
      </c>
      <c r="L25" s="5">
        <v>20</v>
      </c>
      <c r="M25" s="5"/>
      <c r="N25" s="6"/>
    </row>
    <row r="26" spans="1:14" ht="27.75" customHeight="1">
      <c r="A26" s="6">
        <v>14</v>
      </c>
      <c r="B26" s="7" t="s">
        <v>41</v>
      </c>
      <c r="C26" s="6"/>
      <c r="D26" s="6"/>
      <c r="E26" s="5">
        <v>120</v>
      </c>
      <c r="F26" s="5"/>
      <c r="G26" s="5">
        <v>40</v>
      </c>
      <c r="H26" s="5">
        <v>40</v>
      </c>
      <c r="I26" s="5">
        <v>40</v>
      </c>
      <c r="J26" s="1">
        <v>2</v>
      </c>
      <c r="K26" s="5">
        <v>30</v>
      </c>
      <c r="L26" s="5">
        <v>40</v>
      </c>
      <c r="M26" s="5">
        <v>50</v>
      </c>
      <c r="N26" s="2" t="s">
        <v>133</v>
      </c>
    </row>
    <row r="27" spans="1:14" ht="22.5" customHeight="1">
      <c r="A27" s="2">
        <v>15</v>
      </c>
      <c r="B27" s="7" t="s">
        <v>42</v>
      </c>
      <c r="C27" s="6"/>
      <c r="D27" s="6"/>
      <c r="E27" s="5">
        <v>4</v>
      </c>
      <c r="F27" s="5"/>
      <c r="G27" s="5">
        <v>2</v>
      </c>
      <c r="H27" s="5">
        <v>2</v>
      </c>
      <c r="I27" s="5"/>
      <c r="J27" s="1"/>
      <c r="K27" s="5">
        <v>4</v>
      </c>
      <c r="L27" s="5"/>
      <c r="M27" s="5"/>
      <c r="N27" s="6"/>
    </row>
    <row r="28" spans="1:14" ht="30" customHeight="1">
      <c r="A28" s="2">
        <v>16</v>
      </c>
      <c r="B28" s="7" t="s">
        <v>12</v>
      </c>
      <c r="C28" s="6" t="s">
        <v>77</v>
      </c>
      <c r="D28" s="6">
        <v>1</v>
      </c>
      <c r="E28" s="5">
        <v>15</v>
      </c>
      <c r="F28" s="5"/>
      <c r="G28" s="5">
        <v>15</v>
      </c>
      <c r="H28" s="5"/>
      <c r="I28" s="5"/>
      <c r="J28" s="1"/>
      <c r="K28" s="5">
        <v>15</v>
      </c>
      <c r="L28" s="5"/>
      <c r="M28" s="5"/>
      <c r="N28" s="6"/>
    </row>
    <row r="29" spans="1:14" ht="27.75" customHeight="1">
      <c r="A29" s="6">
        <v>17</v>
      </c>
      <c r="B29" s="7" t="s">
        <v>43</v>
      </c>
      <c r="C29" s="6" t="s">
        <v>77</v>
      </c>
      <c r="D29" s="6">
        <v>4</v>
      </c>
      <c r="E29" s="5">
        <v>40</v>
      </c>
      <c r="F29" s="5">
        <v>10</v>
      </c>
      <c r="G29" s="5">
        <v>10</v>
      </c>
      <c r="H29" s="5">
        <v>10</v>
      </c>
      <c r="I29" s="5">
        <v>10</v>
      </c>
      <c r="J29" s="1"/>
      <c r="K29" s="5"/>
      <c r="L29" s="5">
        <v>40</v>
      </c>
      <c r="M29" s="5"/>
      <c r="N29" s="6"/>
    </row>
    <row r="30" spans="1:14" ht="85.5" customHeight="1">
      <c r="A30" s="2">
        <v>18</v>
      </c>
      <c r="B30" s="7" t="s">
        <v>44</v>
      </c>
      <c r="C30" s="6"/>
      <c r="D30" s="6"/>
      <c r="E30" s="5">
        <v>46</v>
      </c>
      <c r="F30" s="5"/>
      <c r="G30" s="5">
        <v>26</v>
      </c>
      <c r="H30" s="5">
        <v>20</v>
      </c>
      <c r="I30" s="5"/>
      <c r="J30" s="1"/>
      <c r="K30" s="5"/>
      <c r="L30" s="5"/>
      <c r="M30" s="5">
        <v>46</v>
      </c>
      <c r="N30" s="2" t="s">
        <v>134</v>
      </c>
    </row>
    <row r="31" spans="1:14" ht="24.75" customHeight="1">
      <c r="A31" s="2">
        <v>19</v>
      </c>
      <c r="B31" s="7" t="s">
        <v>78</v>
      </c>
      <c r="C31" s="6"/>
      <c r="D31" s="6"/>
      <c r="E31" s="5">
        <v>10</v>
      </c>
      <c r="F31" s="5">
        <v>5</v>
      </c>
      <c r="G31" s="5">
        <v>5</v>
      </c>
      <c r="H31" s="5"/>
      <c r="I31" s="5"/>
      <c r="J31" s="1"/>
      <c r="K31" s="5"/>
      <c r="L31" s="5">
        <v>10</v>
      </c>
      <c r="M31" s="5"/>
      <c r="N31" s="6"/>
    </row>
    <row r="32" spans="1:14" ht="26.25" customHeight="1">
      <c r="A32" s="6">
        <v>20</v>
      </c>
      <c r="B32" s="7" t="s">
        <v>92</v>
      </c>
      <c r="C32" s="6"/>
      <c r="D32" s="6"/>
      <c r="E32" s="5">
        <v>40</v>
      </c>
      <c r="F32" s="5"/>
      <c r="G32" s="5">
        <v>10</v>
      </c>
      <c r="H32" s="5">
        <v>10</v>
      </c>
      <c r="I32" s="5">
        <v>20</v>
      </c>
      <c r="J32" s="1"/>
      <c r="K32" s="5"/>
      <c r="L32" s="5">
        <v>40</v>
      </c>
      <c r="M32" s="5"/>
      <c r="N32" s="6"/>
    </row>
    <row r="33" spans="1:14" ht="84" customHeight="1">
      <c r="A33" s="4" t="s">
        <v>13</v>
      </c>
      <c r="B33" s="74" t="s">
        <v>102</v>
      </c>
      <c r="C33" s="74"/>
      <c r="D33" s="74"/>
      <c r="E33" s="15">
        <f>E34+E35+E36+E37+E38+E39+E40+E45+E58+E59+E60+E68+E69+E70+E71+E72</f>
        <v>1402</v>
      </c>
      <c r="F33" s="15">
        <f aca="true" t="shared" si="1" ref="F33:M33">F34+F35+F36+F37+F38+F39+F40+F45+F58+F59+F60+F68+F69+F70+F71+F72</f>
        <v>446.4</v>
      </c>
      <c r="G33" s="15">
        <f t="shared" si="1"/>
        <v>262</v>
      </c>
      <c r="H33" s="15">
        <f t="shared" si="1"/>
        <v>514.8</v>
      </c>
      <c r="I33" s="15">
        <f t="shared" si="1"/>
        <v>178.8</v>
      </c>
      <c r="J33" s="16">
        <f t="shared" si="1"/>
        <v>529.24</v>
      </c>
      <c r="K33" s="15">
        <f t="shared" si="1"/>
        <v>188.7</v>
      </c>
      <c r="L33" s="15">
        <f t="shared" si="1"/>
        <v>863.3</v>
      </c>
      <c r="M33" s="15">
        <f t="shared" si="1"/>
        <v>350</v>
      </c>
      <c r="N33" s="6"/>
    </row>
    <row r="34" spans="1:14" ht="70.5" customHeight="1">
      <c r="A34" s="2">
        <v>21</v>
      </c>
      <c r="B34" s="3" t="s">
        <v>111</v>
      </c>
      <c r="C34" s="20"/>
      <c r="D34" s="20"/>
      <c r="E34" s="21">
        <v>1.5</v>
      </c>
      <c r="F34" s="21"/>
      <c r="G34" s="21">
        <v>1.5</v>
      </c>
      <c r="H34" s="21"/>
      <c r="I34" s="21"/>
      <c r="J34" s="1">
        <v>17</v>
      </c>
      <c r="K34" s="21">
        <v>1.5</v>
      </c>
      <c r="L34" s="21"/>
      <c r="M34" s="21"/>
      <c r="N34" s="2"/>
    </row>
    <row r="35" spans="1:17" ht="40.5" customHeight="1">
      <c r="A35" s="6">
        <v>22</v>
      </c>
      <c r="B35" s="7" t="s">
        <v>45</v>
      </c>
      <c r="C35" s="6"/>
      <c r="D35" s="6"/>
      <c r="E35" s="5">
        <v>60</v>
      </c>
      <c r="F35" s="5"/>
      <c r="G35" s="5">
        <v>20</v>
      </c>
      <c r="H35" s="5">
        <v>20</v>
      </c>
      <c r="I35" s="5">
        <v>20</v>
      </c>
      <c r="J35" s="1"/>
      <c r="K35" s="5">
        <v>60</v>
      </c>
      <c r="L35" s="5"/>
      <c r="M35" s="5"/>
      <c r="N35" s="6"/>
      <c r="Q35" s="22"/>
    </row>
    <row r="36" spans="1:17" ht="39.75" customHeight="1">
      <c r="A36" s="6">
        <v>23</v>
      </c>
      <c r="B36" s="7" t="s">
        <v>46</v>
      </c>
      <c r="C36" s="6" t="s">
        <v>47</v>
      </c>
      <c r="D36" s="6">
        <v>375</v>
      </c>
      <c r="E36" s="5">
        <v>20</v>
      </c>
      <c r="F36" s="5"/>
      <c r="G36" s="5">
        <v>10</v>
      </c>
      <c r="H36" s="5">
        <v>5</v>
      </c>
      <c r="I36" s="5">
        <v>5</v>
      </c>
      <c r="J36" s="1">
        <v>8.5</v>
      </c>
      <c r="K36" s="5">
        <v>5</v>
      </c>
      <c r="L36" s="5">
        <v>15</v>
      </c>
      <c r="M36" s="5"/>
      <c r="N36" s="6"/>
      <c r="Q36" s="22"/>
    </row>
    <row r="37" spans="1:14" ht="26.25" customHeight="1">
      <c r="A37" s="6">
        <v>24</v>
      </c>
      <c r="B37" s="7" t="s">
        <v>48</v>
      </c>
      <c r="C37" s="6"/>
      <c r="D37" s="6"/>
      <c r="E37" s="5">
        <v>30</v>
      </c>
      <c r="F37" s="5"/>
      <c r="G37" s="5">
        <v>10</v>
      </c>
      <c r="H37" s="5">
        <v>15</v>
      </c>
      <c r="I37" s="5">
        <v>5</v>
      </c>
      <c r="J37" s="1">
        <v>70</v>
      </c>
      <c r="K37" s="5">
        <v>5</v>
      </c>
      <c r="L37" s="5">
        <v>25</v>
      </c>
      <c r="M37" s="5"/>
      <c r="N37" s="6"/>
    </row>
    <row r="38" spans="1:14" ht="27.75" customHeight="1">
      <c r="A38" s="6">
        <v>25</v>
      </c>
      <c r="B38" s="7" t="s">
        <v>49</v>
      </c>
      <c r="C38" s="6"/>
      <c r="D38" s="6"/>
      <c r="E38" s="5">
        <v>20</v>
      </c>
      <c r="F38" s="5"/>
      <c r="G38" s="5">
        <v>7</v>
      </c>
      <c r="H38" s="5">
        <v>7</v>
      </c>
      <c r="I38" s="5">
        <v>6</v>
      </c>
      <c r="J38" s="1"/>
      <c r="K38" s="5">
        <v>5</v>
      </c>
      <c r="L38" s="5">
        <v>15</v>
      </c>
      <c r="M38" s="5"/>
      <c r="N38" s="6"/>
    </row>
    <row r="39" spans="1:14" ht="21.75" customHeight="1" thickBot="1">
      <c r="A39" s="23">
        <v>26</v>
      </c>
      <c r="B39" s="24" t="s">
        <v>79</v>
      </c>
      <c r="C39" s="23"/>
      <c r="D39" s="23"/>
      <c r="E39" s="25">
        <v>40</v>
      </c>
      <c r="F39" s="25"/>
      <c r="G39" s="25">
        <v>10</v>
      </c>
      <c r="H39" s="25">
        <v>30</v>
      </c>
      <c r="I39" s="25"/>
      <c r="J39" s="26"/>
      <c r="K39" s="25">
        <v>10</v>
      </c>
      <c r="L39" s="25">
        <v>30</v>
      </c>
      <c r="M39" s="25"/>
      <c r="N39" s="23"/>
    </row>
    <row r="40" spans="1:14" ht="47.25" customHeight="1">
      <c r="A40" s="71">
        <v>27</v>
      </c>
      <c r="B40" s="27" t="s">
        <v>119</v>
      </c>
      <c r="C40" s="28"/>
      <c r="D40" s="28"/>
      <c r="E40" s="29">
        <f>E41+E42+E43+E44</f>
        <v>65.5</v>
      </c>
      <c r="F40" s="29">
        <f aca="true" t="shared" si="2" ref="F40:L40">F41+F42+F43+F44</f>
        <v>0</v>
      </c>
      <c r="G40" s="29">
        <f t="shared" si="2"/>
        <v>23</v>
      </c>
      <c r="H40" s="29">
        <f t="shared" si="2"/>
        <v>7</v>
      </c>
      <c r="I40" s="29">
        <f t="shared" si="2"/>
        <v>35.5</v>
      </c>
      <c r="J40" s="30">
        <f t="shared" si="2"/>
        <v>60</v>
      </c>
      <c r="K40" s="29">
        <f t="shared" si="2"/>
        <v>2.5</v>
      </c>
      <c r="L40" s="29">
        <f t="shared" si="2"/>
        <v>63</v>
      </c>
      <c r="M40" s="31"/>
      <c r="N40" s="32"/>
    </row>
    <row r="41" spans="1:14" ht="45.75" customHeight="1">
      <c r="A41" s="72"/>
      <c r="B41" s="33" t="s">
        <v>116</v>
      </c>
      <c r="C41" s="6"/>
      <c r="D41" s="6"/>
      <c r="E41" s="5">
        <v>23</v>
      </c>
      <c r="F41" s="5"/>
      <c r="G41" s="5">
        <v>8</v>
      </c>
      <c r="H41" s="5">
        <v>7</v>
      </c>
      <c r="I41" s="5">
        <v>8</v>
      </c>
      <c r="J41" s="1">
        <v>19.3</v>
      </c>
      <c r="K41" s="5"/>
      <c r="L41" s="5">
        <v>23</v>
      </c>
      <c r="M41" s="5"/>
      <c r="N41" s="34" t="s">
        <v>135</v>
      </c>
    </row>
    <row r="42" spans="1:14" ht="53.25" customHeight="1">
      <c r="A42" s="72"/>
      <c r="B42" s="35" t="s">
        <v>117</v>
      </c>
      <c r="C42" s="6"/>
      <c r="D42" s="6"/>
      <c r="E42" s="5">
        <v>10</v>
      </c>
      <c r="F42" s="5"/>
      <c r="G42" s="5">
        <v>10</v>
      </c>
      <c r="H42" s="5"/>
      <c r="I42" s="5"/>
      <c r="J42" s="1"/>
      <c r="K42" s="5"/>
      <c r="L42" s="5">
        <v>10</v>
      </c>
      <c r="M42" s="5"/>
      <c r="N42" s="34"/>
    </row>
    <row r="43" spans="1:14" ht="51" customHeight="1">
      <c r="A43" s="72"/>
      <c r="B43" s="35" t="s">
        <v>118</v>
      </c>
      <c r="C43" s="6"/>
      <c r="D43" s="6"/>
      <c r="E43" s="5">
        <v>5</v>
      </c>
      <c r="F43" s="5"/>
      <c r="G43" s="5">
        <v>5</v>
      </c>
      <c r="H43" s="5"/>
      <c r="I43" s="5"/>
      <c r="J43" s="1"/>
      <c r="K43" s="5">
        <v>2.5</v>
      </c>
      <c r="L43" s="5">
        <v>2.5</v>
      </c>
      <c r="M43" s="5"/>
      <c r="N43" s="34"/>
    </row>
    <row r="44" spans="1:14" ht="44.25" customHeight="1" thickBot="1">
      <c r="A44" s="72"/>
      <c r="B44" s="36" t="s">
        <v>50</v>
      </c>
      <c r="C44" s="23"/>
      <c r="D44" s="23"/>
      <c r="E44" s="25">
        <v>27.5</v>
      </c>
      <c r="F44" s="25"/>
      <c r="G44" s="25"/>
      <c r="H44" s="25"/>
      <c r="I44" s="25">
        <v>27.5</v>
      </c>
      <c r="J44" s="26">
        <v>40.7</v>
      </c>
      <c r="K44" s="25"/>
      <c r="L44" s="25">
        <v>27.5</v>
      </c>
      <c r="M44" s="25"/>
      <c r="N44" s="37" t="s">
        <v>5</v>
      </c>
    </row>
    <row r="45" spans="1:14" ht="50.25" customHeight="1">
      <c r="A45" s="71">
        <v>28</v>
      </c>
      <c r="B45" s="27" t="s">
        <v>96</v>
      </c>
      <c r="C45" s="38" t="s">
        <v>37</v>
      </c>
      <c r="D45" s="38">
        <v>12</v>
      </c>
      <c r="E45" s="29">
        <f>E46+E47+E48+E49+E50+E51+E52+E53+E54+E55+E56</f>
        <v>343</v>
      </c>
      <c r="F45" s="29">
        <f aca="true" t="shared" si="3" ref="F45:M45">F46+F47+F48+F49+F50+F51+F52+F53+F54+F55+F56</f>
        <v>173.5</v>
      </c>
      <c r="G45" s="29">
        <f t="shared" si="3"/>
        <v>62</v>
      </c>
      <c r="H45" s="29">
        <f t="shared" si="3"/>
        <v>51</v>
      </c>
      <c r="I45" s="29">
        <f t="shared" si="3"/>
        <v>56.5</v>
      </c>
      <c r="J45" s="30">
        <v>138.2</v>
      </c>
      <c r="K45" s="29"/>
      <c r="L45" s="29">
        <f t="shared" si="3"/>
        <v>223</v>
      </c>
      <c r="M45" s="29">
        <f t="shared" si="3"/>
        <v>120</v>
      </c>
      <c r="N45" s="32"/>
    </row>
    <row r="46" spans="1:14" ht="35.25" customHeight="1">
      <c r="A46" s="72"/>
      <c r="B46" s="7" t="s">
        <v>56</v>
      </c>
      <c r="C46" s="6"/>
      <c r="D46" s="6"/>
      <c r="E46" s="5">
        <v>15</v>
      </c>
      <c r="F46" s="5">
        <v>3</v>
      </c>
      <c r="G46" s="5">
        <v>4</v>
      </c>
      <c r="H46" s="5">
        <v>4</v>
      </c>
      <c r="I46" s="5">
        <v>4</v>
      </c>
      <c r="J46" s="16">
        <v>7.8</v>
      </c>
      <c r="K46" s="5"/>
      <c r="L46" s="5">
        <v>15</v>
      </c>
      <c r="M46" s="5"/>
      <c r="N46" s="34"/>
    </row>
    <row r="47" spans="1:14" ht="25.5" customHeight="1">
      <c r="A47" s="72"/>
      <c r="B47" s="7" t="s">
        <v>55</v>
      </c>
      <c r="C47" s="6"/>
      <c r="D47" s="6"/>
      <c r="E47" s="5">
        <v>60</v>
      </c>
      <c r="F47" s="5">
        <v>15</v>
      </c>
      <c r="G47" s="5">
        <v>15</v>
      </c>
      <c r="H47" s="5">
        <v>15</v>
      </c>
      <c r="I47" s="5">
        <v>15</v>
      </c>
      <c r="J47" s="16">
        <v>11.7</v>
      </c>
      <c r="K47" s="5"/>
      <c r="L47" s="5">
        <v>60</v>
      </c>
      <c r="M47" s="5"/>
      <c r="N47" s="34"/>
    </row>
    <row r="48" spans="1:14" ht="27.75" customHeight="1">
      <c r="A48" s="72"/>
      <c r="B48" s="7" t="s">
        <v>54</v>
      </c>
      <c r="C48" s="6"/>
      <c r="D48" s="6"/>
      <c r="E48" s="5">
        <v>35</v>
      </c>
      <c r="F48" s="5">
        <v>10</v>
      </c>
      <c r="G48" s="5">
        <v>10</v>
      </c>
      <c r="H48" s="5">
        <v>5</v>
      </c>
      <c r="I48" s="5">
        <v>10</v>
      </c>
      <c r="J48" s="16">
        <v>27.1</v>
      </c>
      <c r="K48" s="5"/>
      <c r="L48" s="5">
        <v>35</v>
      </c>
      <c r="M48" s="5"/>
      <c r="N48" s="34"/>
    </row>
    <row r="49" spans="1:14" ht="35.25" customHeight="1">
      <c r="A49" s="72"/>
      <c r="B49" s="7" t="s">
        <v>51</v>
      </c>
      <c r="C49" s="6"/>
      <c r="D49" s="6"/>
      <c r="E49" s="5">
        <v>8</v>
      </c>
      <c r="F49" s="5">
        <v>2</v>
      </c>
      <c r="G49" s="5">
        <v>2</v>
      </c>
      <c r="H49" s="5">
        <v>2</v>
      </c>
      <c r="I49" s="5">
        <v>2</v>
      </c>
      <c r="J49" s="16">
        <v>2.6</v>
      </c>
      <c r="K49" s="5"/>
      <c r="L49" s="5">
        <v>8</v>
      </c>
      <c r="M49" s="5"/>
      <c r="N49" s="34"/>
    </row>
    <row r="50" spans="1:14" ht="25.5" customHeight="1">
      <c r="A50" s="72"/>
      <c r="B50" s="7" t="s">
        <v>52</v>
      </c>
      <c r="C50" s="6"/>
      <c r="D50" s="6"/>
      <c r="E50" s="5">
        <v>15</v>
      </c>
      <c r="F50" s="5">
        <v>3</v>
      </c>
      <c r="G50" s="5">
        <v>4</v>
      </c>
      <c r="H50" s="5">
        <v>4</v>
      </c>
      <c r="I50" s="5">
        <v>4</v>
      </c>
      <c r="J50" s="16">
        <v>20.1</v>
      </c>
      <c r="K50" s="5"/>
      <c r="L50" s="5">
        <v>15</v>
      </c>
      <c r="M50" s="5"/>
      <c r="N50" s="34"/>
    </row>
    <row r="51" spans="1:14" ht="21.75" customHeight="1">
      <c r="A51" s="72"/>
      <c r="B51" s="7" t="s">
        <v>53</v>
      </c>
      <c r="C51" s="6"/>
      <c r="D51" s="6"/>
      <c r="E51" s="5">
        <v>20</v>
      </c>
      <c r="F51" s="5">
        <v>5</v>
      </c>
      <c r="G51" s="5">
        <v>5</v>
      </c>
      <c r="H51" s="5">
        <v>5</v>
      </c>
      <c r="I51" s="5">
        <v>5</v>
      </c>
      <c r="J51" s="16">
        <v>17.5</v>
      </c>
      <c r="K51" s="5"/>
      <c r="L51" s="5">
        <v>20</v>
      </c>
      <c r="M51" s="5"/>
      <c r="N51" s="34"/>
    </row>
    <row r="52" spans="1:14" ht="24" customHeight="1">
      <c r="A52" s="72"/>
      <c r="B52" s="7" t="s">
        <v>57</v>
      </c>
      <c r="C52" s="6"/>
      <c r="D52" s="6"/>
      <c r="E52" s="5">
        <v>120</v>
      </c>
      <c r="F52" s="5">
        <v>120</v>
      </c>
      <c r="G52" s="5"/>
      <c r="H52" s="5"/>
      <c r="I52" s="5"/>
      <c r="J52" s="16">
        <v>8.1</v>
      </c>
      <c r="K52" s="5"/>
      <c r="L52" s="5"/>
      <c r="M52" s="5">
        <v>120</v>
      </c>
      <c r="N52" s="34"/>
    </row>
    <row r="53" spans="1:14" ht="24.75" customHeight="1">
      <c r="A53" s="72"/>
      <c r="B53" s="7" t="s">
        <v>58</v>
      </c>
      <c r="C53" s="6"/>
      <c r="D53" s="6"/>
      <c r="E53" s="5">
        <v>45</v>
      </c>
      <c r="F53" s="5">
        <v>10</v>
      </c>
      <c r="G53" s="5">
        <v>15</v>
      </c>
      <c r="H53" s="5">
        <v>10</v>
      </c>
      <c r="I53" s="5">
        <v>10</v>
      </c>
      <c r="J53" s="16">
        <v>7.1</v>
      </c>
      <c r="K53" s="5"/>
      <c r="L53" s="5">
        <v>45</v>
      </c>
      <c r="M53" s="5"/>
      <c r="N53" s="34"/>
    </row>
    <row r="54" spans="1:14" ht="22.5" customHeight="1">
      <c r="A54" s="72"/>
      <c r="B54" s="7" t="s">
        <v>59</v>
      </c>
      <c r="C54" s="6"/>
      <c r="D54" s="6"/>
      <c r="E54" s="5">
        <v>10</v>
      </c>
      <c r="F54" s="5"/>
      <c r="G54" s="5">
        <v>2.5</v>
      </c>
      <c r="H54" s="5">
        <v>3.5</v>
      </c>
      <c r="I54" s="5">
        <v>4</v>
      </c>
      <c r="J54" s="16"/>
      <c r="K54" s="5"/>
      <c r="L54" s="5">
        <v>10</v>
      </c>
      <c r="M54" s="5"/>
      <c r="N54" s="34"/>
    </row>
    <row r="55" spans="1:14" ht="22.5" customHeight="1">
      <c r="A55" s="72"/>
      <c r="B55" s="7" t="s">
        <v>60</v>
      </c>
      <c r="C55" s="6"/>
      <c r="D55" s="6"/>
      <c r="E55" s="5">
        <v>10</v>
      </c>
      <c r="F55" s="5">
        <v>2.5</v>
      </c>
      <c r="G55" s="5">
        <v>2.5</v>
      </c>
      <c r="H55" s="5">
        <v>2.5</v>
      </c>
      <c r="I55" s="5">
        <v>2.5</v>
      </c>
      <c r="J55" s="16"/>
      <c r="K55" s="5"/>
      <c r="L55" s="5">
        <v>10</v>
      </c>
      <c r="M55" s="5"/>
      <c r="N55" s="34"/>
    </row>
    <row r="56" spans="1:14" ht="22.5" customHeight="1">
      <c r="A56" s="72"/>
      <c r="B56" s="24" t="s">
        <v>61</v>
      </c>
      <c r="C56" s="23"/>
      <c r="D56" s="23"/>
      <c r="E56" s="25">
        <v>5</v>
      </c>
      <c r="F56" s="25">
        <v>3</v>
      </c>
      <c r="G56" s="25">
        <v>2</v>
      </c>
      <c r="H56" s="25"/>
      <c r="I56" s="25"/>
      <c r="J56" s="39">
        <v>6.9</v>
      </c>
      <c r="K56" s="25"/>
      <c r="L56" s="25">
        <v>5</v>
      </c>
      <c r="M56" s="25"/>
      <c r="N56" s="37"/>
    </row>
    <row r="57" spans="1:14" ht="22.5" customHeight="1" thickBot="1">
      <c r="A57" s="73"/>
      <c r="B57" s="40" t="s">
        <v>127</v>
      </c>
      <c r="C57" s="41"/>
      <c r="D57" s="41"/>
      <c r="E57" s="42"/>
      <c r="F57" s="42"/>
      <c r="G57" s="42"/>
      <c r="H57" s="42"/>
      <c r="I57" s="42"/>
      <c r="J57" s="43">
        <v>29.3</v>
      </c>
      <c r="K57" s="42"/>
      <c r="L57" s="42"/>
      <c r="M57" s="42"/>
      <c r="N57" s="44" t="s">
        <v>5</v>
      </c>
    </row>
    <row r="58" spans="1:14" ht="30" customHeight="1">
      <c r="A58" s="45">
        <v>29</v>
      </c>
      <c r="B58" s="46" t="s">
        <v>80</v>
      </c>
      <c r="C58" s="45"/>
      <c r="D58" s="45"/>
      <c r="E58" s="47">
        <v>50</v>
      </c>
      <c r="F58" s="47"/>
      <c r="G58" s="47">
        <v>10</v>
      </c>
      <c r="H58" s="47">
        <v>25</v>
      </c>
      <c r="I58" s="47">
        <v>15</v>
      </c>
      <c r="J58" s="48">
        <v>95</v>
      </c>
      <c r="K58" s="47">
        <v>10</v>
      </c>
      <c r="L58" s="47">
        <v>10</v>
      </c>
      <c r="M58" s="47">
        <v>30</v>
      </c>
      <c r="N58" s="45"/>
    </row>
    <row r="59" spans="1:14" ht="43.5" customHeight="1" thickBot="1">
      <c r="A59" s="23">
        <v>30</v>
      </c>
      <c r="B59" s="24" t="s">
        <v>114</v>
      </c>
      <c r="C59" s="23"/>
      <c r="D59" s="23"/>
      <c r="E59" s="25">
        <v>10</v>
      </c>
      <c r="F59" s="25">
        <v>1.7</v>
      </c>
      <c r="G59" s="25">
        <v>4</v>
      </c>
      <c r="H59" s="25">
        <v>2.3</v>
      </c>
      <c r="I59" s="25">
        <v>2</v>
      </c>
      <c r="J59" s="26">
        <v>2.6</v>
      </c>
      <c r="K59" s="25">
        <v>1.7</v>
      </c>
      <c r="L59" s="25">
        <v>8.3</v>
      </c>
      <c r="M59" s="25"/>
      <c r="N59" s="23"/>
    </row>
    <row r="60" spans="1:15" ht="22.5" customHeight="1">
      <c r="A60" s="85">
        <v>31</v>
      </c>
      <c r="B60" s="27" t="s">
        <v>115</v>
      </c>
      <c r="C60" s="28"/>
      <c r="D60" s="28"/>
      <c r="E60" s="29">
        <f>E61+E62+E63+E64+E65+E66+E67</f>
        <v>235</v>
      </c>
      <c r="F60" s="29">
        <f aca="true" t="shared" si="4" ref="F60:M60">F61+F62+F63+F64+F65+F66+F67</f>
        <v>71.2</v>
      </c>
      <c r="G60" s="29">
        <f t="shared" si="4"/>
        <v>79.5</v>
      </c>
      <c r="H60" s="29">
        <f t="shared" si="4"/>
        <v>75.5</v>
      </c>
      <c r="I60" s="29">
        <f t="shared" si="4"/>
        <v>8.8</v>
      </c>
      <c r="J60" s="30">
        <f t="shared" si="4"/>
        <v>80.34</v>
      </c>
      <c r="K60" s="29">
        <f t="shared" si="4"/>
        <v>26</v>
      </c>
      <c r="L60" s="29">
        <f t="shared" si="4"/>
        <v>209</v>
      </c>
      <c r="M60" s="29">
        <f t="shared" si="4"/>
        <v>0</v>
      </c>
      <c r="N60" s="32"/>
      <c r="O60" s="22"/>
    </row>
    <row r="61" spans="1:15" ht="20.25" customHeight="1">
      <c r="A61" s="86"/>
      <c r="B61" s="7" t="s">
        <v>112</v>
      </c>
      <c r="C61" s="6"/>
      <c r="D61" s="6"/>
      <c r="E61" s="5">
        <v>12</v>
      </c>
      <c r="F61" s="5">
        <v>5</v>
      </c>
      <c r="G61" s="5">
        <v>3</v>
      </c>
      <c r="H61" s="5">
        <v>2</v>
      </c>
      <c r="I61" s="5">
        <v>2</v>
      </c>
      <c r="J61" s="1">
        <v>22.5</v>
      </c>
      <c r="K61" s="5">
        <v>12</v>
      </c>
      <c r="L61" s="5"/>
      <c r="M61" s="5"/>
      <c r="N61" s="34"/>
      <c r="O61" s="22"/>
    </row>
    <row r="62" spans="1:15" ht="18" customHeight="1">
      <c r="A62" s="86"/>
      <c r="B62" s="7" t="s">
        <v>97</v>
      </c>
      <c r="C62" s="6"/>
      <c r="D62" s="6"/>
      <c r="E62" s="5">
        <v>10</v>
      </c>
      <c r="F62" s="5"/>
      <c r="G62" s="5">
        <v>5</v>
      </c>
      <c r="H62" s="5">
        <v>5</v>
      </c>
      <c r="I62" s="5"/>
      <c r="J62" s="19">
        <v>10.24</v>
      </c>
      <c r="K62" s="5">
        <v>5</v>
      </c>
      <c r="L62" s="5">
        <v>5</v>
      </c>
      <c r="M62" s="5"/>
      <c r="N62" s="34"/>
      <c r="O62" s="22"/>
    </row>
    <row r="63" spans="1:15" ht="27.75" customHeight="1">
      <c r="A63" s="86"/>
      <c r="B63" s="7" t="s">
        <v>120</v>
      </c>
      <c r="C63" s="6"/>
      <c r="D63" s="6"/>
      <c r="E63" s="5">
        <v>10</v>
      </c>
      <c r="F63" s="5">
        <v>0.2</v>
      </c>
      <c r="G63" s="5">
        <v>3.5</v>
      </c>
      <c r="H63" s="5">
        <v>3.5</v>
      </c>
      <c r="I63" s="5">
        <v>2.8</v>
      </c>
      <c r="J63" s="1">
        <v>40.1</v>
      </c>
      <c r="K63" s="5">
        <v>3</v>
      </c>
      <c r="L63" s="5">
        <v>7</v>
      </c>
      <c r="M63" s="5"/>
      <c r="N63" s="34"/>
      <c r="O63" s="22"/>
    </row>
    <row r="64" spans="1:15" ht="22.5" customHeight="1">
      <c r="A64" s="86"/>
      <c r="B64" s="7" t="s">
        <v>62</v>
      </c>
      <c r="C64" s="6"/>
      <c r="D64" s="6"/>
      <c r="E64" s="5">
        <v>8</v>
      </c>
      <c r="F64" s="5"/>
      <c r="G64" s="5">
        <v>4</v>
      </c>
      <c r="H64" s="5">
        <v>2</v>
      </c>
      <c r="I64" s="5">
        <v>2</v>
      </c>
      <c r="J64" s="1">
        <v>1.9</v>
      </c>
      <c r="K64" s="5">
        <v>3</v>
      </c>
      <c r="L64" s="5">
        <v>5</v>
      </c>
      <c r="M64" s="5"/>
      <c r="N64" s="34"/>
      <c r="O64" s="22"/>
    </row>
    <row r="65" spans="1:15" ht="25.5" customHeight="1">
      <c r="A65" s="86"/>
      <c r="B65" s="7" t="s">
        <v>63</v>
      </c>
      <c r="C65" s="6"/>
      <c r="D65" s="6"/>
      <c r="E65" s="5">
        <v>9</v>
      </c>
      <c r="F65" s="5"/>
      <c r="G65" s="5">
        <v>4</v>
      </c>
      <c r="H65" s="5">
        <v>3</v>
      </c>
      <c r="I65" s="5">
        <v>2</v>
      </c>
      <c r="J65" s="1">
        <v>5.6</v>
      </c>
      <c r="K65" s="5">
        <v>3</v>
      </c>
      <c r="L65" s="5">
        <v>6</v>
      </c>
      <c r="M65" s="5"/>
      <c r="N65" s="34"/>
      <c r="O65" s="22"/>
    </row>
    <row r="66" spans="1:15" ht="37.5" customHeight="1">
      <c r="A66" s="86"/>
      <c r="B66" s="3" t="s">
        <v>103</v>
      </c>
      <c r="C66" s="2" t="s">
        <v>37</v>
      </c>
      <c r="D66" s="6">
        <v>1</v>
      </c>
      <c r="E66" s="5">
        <v>6</v>
      </c>
      <c r="F66" s="5">
        <v>6</v>
      </c>
      <c r="G66" s="5"/>
      <c r="H66" s="5"/>
      <c r="I66" s="5"/>
      <c r="J66" s="1"/>
      <c r="K66" s="5"/>
      <c r="L66" s="5">
        <v>6</v>
      </c>
      <c r="M66" s="5"/>
      <c r="N66" s="34"/>
      <c r="O66" s="22"/>
    </row>
    <row r="67" spans="1:15" ht="75.75" customHeight="1" thickBot="1">
      <c r="A67" s="87"/>
      <c r="B67" s="49" t="s">
        <v>104</v>
      </c>
      <c r="C67" s="41" t="s">
        <v>37</v>
      </c>
      <c r="D67" s="41">
        <v>6</v>
      </c>
      <c r="E67" s="42">
        <v>180</v>
      </c>
      <c r="F67" s="42">
        <v>60</v>
      </c>
      <c r="G67" s="42">
        <v>60</v>
      </c>
      <c r="H67" s="42">
        <v>60</v>
      </c>
      <c r="I67" s="42"/>
      <c r="J67" s="50"/>
      <c r="K67" s="42"/>
      <c r="L67" s="42">
        <v>180</v>
      </c>
      <c r="M67" s="42"/>
      <c r="N67" s="44"/>
      <c r="O67" s="22"/>
    </row>
    <row r="68" spans="1:15" ht="44.25" customHeight="1">
      <c r="A68" s="45">
        <v>32</v>
      </c>
      <c r="B68" s="46" t="s">
        <v>64</v>
      </c>
      <c r="C68" s="45"/>
      <c r="D68" s="45"/>
      <c r="E68" s="47">
        <v>30</v>
      </c>
      <c r="F68" s="47"/>
      <c r="G68" s="47"/>
      <c r="H68" s="47">
        <v>25</v>
      </c>
      <c r="I68" s="47">
        <v>5</v>
      </c>
      <c r="J68" s="48"/>
      <c r="K68" s="47">
        <v>5</v>
      </c>
      <c r="L68" s="47">
        <v>25</v>
      </c>
      <c r="M68" s="47"/>
      <c r="N68" s="45"/>
      <c r="O68" s="22"/>
    </row>
    <row r="69" spans="1:15" ht="31.5" customHeight="1">
      <c r="A69" s="6">
        <v>33</v>
      </c>
      <c r="B69" s="3" t="s">
        <v>105</v>
      </c>
      <c r="C69" s="6"/>
      <c r="D69" s="6"/>
      <c r="E69" s="5">
        <v>27</v>
      </c>
      <c r="F69" s="5"/>
      <c r="G69" s="5">
        <v>20</v>
      </c>
      <c r="H69" s="5">
        <v>7</v>
      </c>
      <c r="I69" s="5"/>
      <c r="J69" s="1"/>
      <c r="K69" s="5">
        <v>7</v>
      </c>
      <c r="L69" s="5">
        <v>20</v>
      </c>
      <c r="M69" s="5"/>
      <c r="N69" s="6"/>
      <c r="O69" s="22"/>
    </row>
    <row r="70" spans="1:15" ht="37.5" customHeight="1">
      <c r="A70" s="6">
        <v>34</v>
      </c>
      <c r="B70" s="7" t="s">
        <v>93</v>
      </c>
      <c r="C70" s="6" t="s">
        <v>37</v>
      </c>
      <c r="D70" s="6">
        <v>3</v>
      </c>
      <c r="E70" s="5">
        <v>50</v>
      </c>
      <c r="F70" s="5"/>
      <c r="G70" s="5">
        <v>5</v>
      </c>
      <c r="H70" s="5">
        <v>25</v>
      </c>
      <c r="I70" s="5">
        <v>20</v>
      </c>
      <c r="J70" s="1">
        <v>57.6</v>
      </c>
      <c r="K70" s="5">
        <v>10</v>
      </c>
      <c r="L70" s="5">
        <v>40</v>
      </c>
      <c r="M70" s="5"/>
      <c r="N70" s="6"/>
      <c r="O70" s="22"/>
    </row>
    <row r="71" spans="1:15" ht="30" customHeight="1">
      <c r="A71" s="6">
        <v>35</v>
      </c>
      <c r="B71" s="7" t="s">
        <v>65</v>
      </c>
      <c r="C71" s="6"/>
      <c r="D71" s="6"/>
      <c r="E71" s="5">
        <v>200</v>
      </c>
      <c r="F71" s="5">
        <v>200</v>
      </c>
      <c r="G71" s="5"/>
      <c r="H71" s="5"/>
      <c r="I71" s="5"/>
      <c r="J71" s="1"/>
      <c r="K71" s="5"/>
      <c r="L71" s="5"/>
      <c r="M71" s="5">
        <v>200</v>
      </c>
      <c r="N71" s="6"/>
      <c r="O71" s="22"/>
    </row>
    <row r="72" spans="1:15" ht="27.75" customHeight="1">
      <c r="A72" s="6">
        <v>36</v>
      </c>
      <c r="B72" s="7" t="s">
        <v>66</v>
      </c>
      <c r="C72" s="6"/>
      <c r="D72" s="6"/>
      <c r="E72" s="5">
        <v>220</v>
      </c>
      <c r="F72" s="5"/>
      <c r="G72" s="5"/>
      <c r="H72" s="5">
        <v>220</v>
      </c>
      <c r="I72" s="5"/>
      <c r="J72" s="1"/>
      <c r="K72" s="5">
        <v>40</v>
      </c>
      <c r="L72" s="5">
        <v>180</v>
      </c>
      <c r="M72" s="5"/>
      <c r="N72" s="6"/>
      <c r="O72" s="22"/>
    </row>
    <row r="73" spans="1:15" ht="28.5" customHeight="1" thickBot="1">
      <c r="A73" s="51" t="s">
        <v>15</v>
      </c>
      <c r="B73" s="88" t="s">
        <v>14</v>
      </c>
      <c r="C73" s="88"/>
      <c r="D73" s="88"/>
      <c r="E73" s="52">
        <f>E74+E77+E78+E81+E82+E83+E84+E85+E86+E87+E88</f>
        <v>792.5</v>
      </c>
      <c r="F73" s="52">
        <f aca="true" t="shared" si="5" ref="F73:M73">F74+F77+F78+F81+F82+F83+F84+F85+F86+F87+F88</f>
        <v>129</v>
      </c>
      <c r="G73" s="52">
        <f t="shared" si="5"/>
        <v>253.5</v>
      </c>
      <c r="H73" s="52">
        <f t="shared" si="5"/>
        <v>188</v>
      </c>
      <c r="I73" s="52">
        <f t="shared" si="5"/>
        <v>222</v>
      </c>
      <c r="J73" s="39">
        <f t="shared" si="5"/>
        <v>4021.99</v>
      </c>
      <c r="K73" s="52">
        <f t="shared" si="5"/>
        <v>48</v>
      </c>
      <c r="L73" s="52">
        <f t="shared" si="5"/>
        <v>514.5</v>
      </c>
      <c r="M73" s="52">
        <f t="shared" si="5"/>
        <v>230</v>
      </c>
      <c r="N73" s="23"/>
      <c r="O73" s="22"/>
    </row>
    <row r="74" spans="1:15" ht="33.75" customHeight="1">
      <c r="A74" s="85">
        <v>37</v>
      </c>
      <c r="B74" s="53" t="s">
        <v>67</v>
      </c>
      <c r="C74" s="54"/>
      <c r="D74" s="54"/>
      <c r="E74" s="29">
        <f>E75+E76</f>
        <v>457</v>
      </c>
      <c r="F74" s="29">
        <f aca="true" t="shared" si="6" ref="F74:M74">F75+F76</f>
        <v>80</v>
      </c>
      <c r="G74" s="29">
        <f t="shared" si="6"/>
        <v>110</v>
      </c>
      <c r="H74" s="29">
        <f t="shared" si="6"/>
        <v>110</v>
      </c>
      <c r="I74" s="29">
        <f t="shared" si="6"/>
        <v>157</v>
      </c>
      <c r="J74" s="30">
        <v>90.6</v>
      </c>
      <c r="K74" s="29">
        <f t="shared" si="6"/>
        <v>0</v>
      </c>
      <c r="L74" s="29">
        <f t="shared" si="6"/>
        <v>227</v>
      </c>
      <c r="M74" s="29">
        <f t="shared" si="6"/>
        <v>230</v>
      </c>
      <c r="N74" s="32"/>
      <c r="O74" s="22"/>
    </row>
    <row r="75" spans="1:15" ht="23.25" customHeight="1">
      <c r="A75" s="86"/>
      <c r="B75" s="7" t="s">
        <v>23</v>
      </c>
      <c r="C75" s="2" t="s">
        <v>47</v>
      </c>
      <c r="D75" s="2">
        <v>12400</v>
      </c>
      <c r="E75" s="5">
        <v>150</v>
      </c>
      <c r="F75" s="5">
        <v>20</v>
      </c>
      <c r="G75" s="5">
        <v>30</v>
      </c>
      <c r="H75" s="5">
        <v>40</v>
      </c>
      <c r="I75" s="5">
        <v>60</v>
      </c>
      <c r="J75" s="1"/>
      <c r="K75" s="5"/>
      <c r="L75" s="5">
        <v>90</v>
      </c>
      <c r="M75" s="5">
        <v>60</v>
      </c>
      <c r="N75" s="34"/>
      <c r="O75" s="22"/>
    </row>
    <row r="76" spans="1:15" ht="21" customHeight="1" thickBot="1">
      <c r="A76" s="87"/>
      <c r="B76" s="40" t="s">
        <v>24</v>
      </c>
      <c r="C76" s="55" t="s">
        <v>47</v>
      </c>
      <c r="D76" s="55">
        <v>3060</v>
      </c>
      <c r="E76" s="56">
        <v>307</v>
      </c>
      <c r="F76" s="56">
        <v>60</v>
      </c>
      <c r="G76" s="56">
        <v>80</v>
      </c>
      <c r="H76" s="56">
        <v>70</v>
      </c>
      <c r="I76" s="42">
        <v>97</v>
      </c>
      <c r="J76" s="50"/>
      <c r="K76" s="42"/>
      <c r="L76" s="42">
        <v>137</v>
      </c>
      <c r="M76" s="42">
        <v>170</v>
      </c>
      <c r="N76" s="57"/>
      <c r="O76" s="22"/>
    </row>
    <row r="77" spans="1:15" ht="25.5" customHeight="1" thickBot="1">
      <c r="A77" s="58">
        <v>38</v>
      </c>
      <c r="B77" s="59" t="s">
        <v>81</v>
      </c>
      <c r="C77" s="60" t="s">
        <v>37</v>
      </c>
      <c r="D77" s="60">
        <v>50</v>
      </c>
      <c r="E77" s="61">
        <v>20</v>
      </c>
      <c r="F77" s="61">
        <v>5</v>
      </c>
      <c r="G77" s="61">
        <v>5</v>
      </c>
      <c r="H77" s="61">
        <v>5</v>
      </c>
      <c r="I77" s="62">
        <v>5</v>
      </c>
      <c r="J77" s="63"/>
      <c r="K77" s="62"/>
      <c r="L77" s="62">
        <v>20</v>
      </c>
      <c r="M77" s="62"/>
      <c r="N77" s="64"/>
      <c r="O77" s="22"/>
    </row>
    <row r="78" spans="1:15" ht="51.75" customHeight="1">
      <c r="A78" s="71">
        <v>39</v>
      </c>
      <c r="B78" s="53" t="s">
        <v>82</v>
      </c>
      <c r="C78" s="65" t="s">
        <v>37</v>
      </c>
      <c r="D78" s="65">
        <v>70</v>
      </c>
      <c r="E78" s="29">
        <f>E79+E80</f>
        <v>120</v>
      </c>
      <c r="F78" s="29">
        <f>F79+F80</f>
        <v>30</v>
      </c>
      <c r="G78" s="29">
        <f>G79+G80</f>
        <v>30</v>
      </c>
      <c r="H78" s="29">
        <f>H79+H80</f>
        <v>30</v>
      </c>
      <c r="I78" s="29">
        <v>30</v>
      </c>
      <c r="J78" s="30">
        <v>52.3</v>
      </c>
      <c r="K78" s="29">
        <f>K79+K80</f>
        <v>30</v>
      </c>
      <c r="L78" s="29">
        <v>90</v>
      </c>
      <c r="M78" s="31"/>
      <c r="N78" s="32" t="s">
        <v>137</v>
      </c>
      <c r="O78" s="22"/>
    </row>
    <row r="79" spans="1:15" ht="21" customHeight="1">
      <c r="A79" s="72"/>
      <c r="B79" s="7" t="s">
        <v>68</v>
      </c>
      <c r="C79" s="2" t="s">
        <v>37</v>
      </c>
      <c r="D79" s="2">
        <v>10</v>
      </c>
      <c r="E79" s="21">
        <v>40</v>
      </c>
      <c r="F79" s="21">
        <v>10</v>
      </c>
      <c r="G79" s="21">
        <v>10</v>
      </c>
      <c r="H79" s="5">
        <v>10</v>
      </c>
      <c r="I79" s="5">
        <v>10</v>
      </c>
      <c r="J79" s="1">
        <v>11.1</v>
      </c>
      <c r="K79" s="5">
        <v>10</v>
      </c>
      <c r="L79" s="5">
        <v>30</v>
      </c>
      <c r="M79" s="5"/>
      <c r="N79" s="34" t="s">
        <v>136</v>
      </c>
      <c r="O79" s="22"/>
    </row>
    <row r="80" spans="1:15" ht="20.25" customHeight="1" thickBot="1">
      <c r="A80" s="73"/>
      <c r="B80" s="40" t="s">
        <v>69</v>
      </c>
      <c r="C80" s="55" t="s">
        <v>37</v>
      </c>
      <c r="D80" s="55">
        <v>60</v>
      </c>
      <c r="E80" s="42">
        <v>80</v>
      </c>
      <c r="F80" s="42">
        <v>20</v>
      </c>
      <c r="G80" s="42">
        <v>20</v>
      </c>
      <c r="H80" s="42">
        <v>20</v>
      </c>
      <c r="I80" s="42">
        <v>20</v>
      </c>
      <c r="J80" s="50">
        <v>41.2</v>
      </c>
      <c r="K80" s="42">
        <v>20</v>
      </c>
      <c r="L80" s="42">
        <v>60</v>
      </c>
      <c r="M80" s="42"/>
      <c r="N80" s="44"/>
      <c r="O80" s="22"/>
    </row>
    <row r="81" spans="1:15" ht="27" customHeight="1">
      <c r="A81" s="45">
        <v>40</v>
      </c>
      <c r="B81" s="46" t="s">
        <v>25</v>
      </c>
      <c r="C81" s="45" t="s">
        <v>37</v>
      </c>
      <c r="D81" s="45">
        <v>12</v>
      </c>
      <c r="E81" s="47">
        <v>14</v>
      </c>
      <c r="F81" s="47"/>
      <c r="G81" s="47">
        <v>4.5</v>
      </c>
      <c r="H81" s="47">
        <v>4.5</v>
      </c>
      <c r="I81" s="47">
        <v>5</v>
      </c>
      <c r="J81" s="48">
        <v>2.7</v>
      </c>
      <c r="K81" s="47"/>
      <c r="L81" s="47">
        <v>14</v>
      </c>
      <c r="M81" s="47"/>
      <c r="N81" s="45" t="s">
        <v>138</v>
      </c>
      <c r="O81" s="22"/>
    </row>
    <row r="82" spans="1:15" ht="27.75" customHeight="1">
      <c r="A82" s="6">
        <v>41</v>
      </c>
      <c r="B82" s="7" t="s">
        <v>70</v>
      </c>
      <c r="C82" s="6" t="s">
        <v>37</v>
      </c>
      <c r="D82" s="6">
        <v>40</v>
      </c>
      <c r="E82" s="5">
        <v>1.5</v>
      </c>
      <c r="F82" s="5"/>
      <c r="G82" s="5">
        <v>0.5</v>
      </c>
      <c r="H82" s="5">
        <v>0.5</v>
      </c>
      <c r="I82" s="5">
        <v>0.5</v>
      </c>
      <c r="J82" s="1">
        <v>0.9</v>
      </c>
      <c r="K82" s="5">
        <v>1.5</v>
      </c>
      <c r="L82" s="5"/>
      <c r="M82" s="5"/>
      <c r="N82" s="6"/>
      <c r="O82" s="22"/>
    </row>
    <row r="83" spans="1:14" ht="24" customHeight="1">
      <c r="A83" s="6">
        <v>42</v>
      </c>
      <c r="B83" s="7" t="s">
        <v>98</v>
      </c>
      <c r="C83" s="6" t="s">
        <v>37</v>
      </c>
      <c r="D83" s="6">
        <v>20</v>
      </c>
      <c r="E83" s="5">
        <v>5</v>
      </c>
      <c r="F83" s="5"/>
      <c r="G83" s="5">
        <v>1.5</v>
      </c>
      <c r="H83" s="5">
        <v>1.5</v>
      </c>
      <c r="I83" s="5">
        <v>2</v>
      </c>
      <c r="J83" s="19">
        <v>7.36</v>
      </c>
      <c r="K83" s="5">
        <v>2.5</v>
      </c>
      <c r="L83" s="5">
        <v>2.5</v>
      </c>
      <c r="M83" s="5"/>
      <c r="N83" s="6"/>
    </row>
    <row r="84" spans="1:14" ht="32.25" customHeight="1">
      <c r="A84" s="6">
        <v>43</v>
      </c>
      <c r="B84" s="3" t="s">
        <v>106</v>
      </c>
      <c r="C84" s="6"/>
      <c r="D84" s="6"/>
      <c r="E84" s="5">
        <v>30</v>
      </c>
      <c r="F84" s="5">
        <v>4</v>
      </c>
      <c r="G84" s="5">
        <v>6</v>
      </c>
      <c r="H84" s="5">
        <v>15</v>
      </c>
      <c r="I84" s="5">
        <v>5</v>
      </c>
      <c r="J84" s="1">
        <v>43.9</v>
      </c>
      <c r="K84" s="5">
        <v>10</v>
      </c>
      <c r="L84" s="5">
        <v>20</v>
      </c>
      <c r="M84" s="5"/>
      <c r="N84" s="6"/>
    </row>
    <row r="85" spans="1:14" ht="32.25" customHeight="1">
      <c r="A85" s="6">
        <v>44</v>
      </c>
      <c r="B85" s="3" t="s">
        <v>107</v>
      </c>
      <c r="C85" s="6"/>
      <c r="D85" s="6"/>
      <c r="E85" s="5">
        <v>50</v>
      </c>
      <c r="F85" s="5">
        <v>10</v>
      </c>
      <c r="G85" s="5">
        <v>10</v>
      </c>
      <c r="H85" s="5">
        <v>15</v>
      </c>
      <c r="I85" s="5">
        <v>15</v>
      </c>
      <c r="J85" s="1">
        <v>5.5</v>
      </c>
      <c r="K85" s="5"/>
      <c r="L85" s="5">
        <v>50</v>
      </c>
      <c r="M85" s="5"/>
      <c r="N85" s="6"/>
    </row>
    <row r="86" spans="1:14" ht="58.5" customHeight="1">
      <c r="A86" s="6">
        <v>45</v>
      </c>
      <c r="B86" s="7" t="s">
        <v>83</v>
      </c>
      <c r="C86" s="6"/>
      <c r="D86" s="6"/>
      <c r="E86" s="5">
        <v>10</v>
      </c>
      <c r="F86" s="5"/>
      <c r="G86" s="5">
        <v>3.5</v>
      </c>
      <c r="H86" s="5">
        <v>4</v>
      </c>
      <c r="I86" s="5">
        <v>2.5</v>
      </c>
      <c r="J86" s="19">
        <v>2.73</v>
      </c>
      <c r="K86" s="5">
        <v>1.5</v>
      </c>
      <c r="L86" s="5">
        <v>8.5</v>
      </c>
      <c r="M86" s="5"/>
      <c r="N86" s="6" t="s">
        <v>142</v>
      </c>
    </row>
    <row r="87" spans="1:14" ht="44.25" customHeight="1">
      <c r="A87" s="6">
        <v>46</v>
      </c>
      <c r="B87" s="3" t="s">
        <v>108</v>
      </c>
      <c r="C87" s="6"/>
      <c r="D87" s="6"/>
      <c r="E87" s="5">
        <v>5</v>
      </c>
      <c r="F87" s="5"/>
      <c r="G87" s="5">
        <v>2.5</v>
      </c>
      <c r="H87" s="5">
        <v>2.5</v>
      </c>
      <c r="I87" s="5"/>
      <c r="J87" s="1"/>
      <c r="K87" s="5">
        <v>2.5</v>
      </c>
      <c r="L87" s="5">
        <v>2.5</v>
      </c>
      <c r="M87" s="5"/>
      <c r="N87" s="6"/>
    </row>
    <row r="88" spans="1:14" ht="45.75" customHeight="1">
      <c r="A88" s="6">
        <v>47</v>
      </c>
      <c r="B88" s="7" t="s">
        <v>73</v>
      </c>
      <c r="C88" s="6"/>
      <c r="D88" s="6"/>
      <c r="E88" s="5">
        <v>80</v>
      </c>
      <c r="F88" s="5"/>
      <c r="G88" s="5">
        <v>80</v>
      </c>
      <c r="H88" s="5"/>
      <c r="I88" s="5"/>
      <c r="J88" s="1">
        <v>3816</v>
      </c>
      <c r="K88" s="5"/>
      <c r="L88" s="5">
        <v>80</v>
      </c>
      <c r="M88" s="5"/>
      <c r="N88" s="6" t="s">
        <v>139</v>
      </c>
    </row>
    <row r="89" spans="1:14" ht="35.25" customHeight="1">
      <c r="A89" s="4" t="s">
        <v>16</v>
      </c>
      <c r="B89" s="84" t="s">
        <v>75</v>
      </c>
      <c r="C89" s="84"/>
      <c r="D89" s="84"/>
      <c r="E89" s="15">
        <f>E90+E91+E92+E93</f>
        <v>1102</v>
      </c>
      <c r="F89" s="15">
        <f aca="true" t="shared" si="7" ref="F89:M89">F90+F91+F92+F93</f>
        <v>56</v>
      </c>
      <c r="G89" s="15">
        <f t="shared" si="7"/>
        <v>334.5</v>
      </c>
      <c r="H89" s="15">
        <f t="shared" si="7"/>
        <v>324.5</v>
      </c>
      <c r="I89" s="15">
        <f t="shared" si="7"/>
        <v>387</v>
      </c>
      <c r="J89" s="16">
        <f t="shared" si="7"/>
        <v>550.9</v>
      </c>
      <c r="K89" s="15">
        <f t="shared" si="7"/>
        <v>22</v>
      </c>
      <c r="L89" s="15">
        <f t="shared" si="7"/>
        <v>490</v>
      </c>
      <c r="M89" s="15">
        <f t="shared" si="7"/>
        <v>590</v>
      </c>
      <c r="N89" s="15"/>
    </row>
    <row r="90" spans="1:14" ht="44.25" customHeight="1">
      <c r="A90" s="6">
        <v>48</v>
      </c>
      <c r="B90" s="7" t="s">
        <v>28</v>
      </c>
      <c r="C90" s="6" t="s">
        <v>47</v>
      </c>
      <c r="D90" s="6">
        <v>80000</v>
      </c>
      <c r="E90" s="5">
        <v>800</v>
      </c>
      <c r="F90" s="5"/>
      <c r="G90" s="5">
        <v>250</v>
      </c>
      <c r="H90" s="5">
        <v>250</v>
      </c>
      <c r="I90" s="5">
        <v>300</v>
      </c>
      <c r="J90" s="1">
        <v>55</v>
      </c>
      <c r="K90" s="5"/>
      <c r="L90" s="5">
        <v>400</v>
      </c>
      <c r="M90" s="5">
        <v>400</v>
      </c>
      <c r="N90" s="6"/>
    </row>
    <row r="91" spans="1:14" ht="31.5" customHeight="1">
      <c r="A91" s="6">
        <v>49</v>
      </c>
      <c r="B91" s="3" t="s">
        <v>30</v>
      </c>
      <c r="C91" s="6" t="s">
        <v>47</v>
      </c>
      <c r="D91" s="6">
        <v>20000</v>
      </c>
      <c r="E91" s="5">
        <v>280</v>
      </c>
      <c r="F91" s="5">
        <v>56</v>
      </c>
      <c r="G91" s="5">
        <v>70</v>
      </c>
      <c r="H91" s="5">
        <v>70</v>
      </c>
      <c r="I91" s="5">
        <v>84</v>
      </c>
      <c r="J91" s="1">
        <v>491</v>
      </c>
      <c r="K91" s="5"/>
      <c r="L91" s="5">
        <v>90</v>
      </c>
      <c r="M91" s="5">
        <v>190</v>
      </c>
      <c r="N91" s="6"/>
    </row>
    <row r="92" spans="1:14" ht="27" customHeight="1">
      <c r="A92" s="6">
        <v>50</v>
      </c>
      <c r="B92" s="7" t="s">
        <v>71</v>
      </c>
      <c r="C92" s="6"/>
      <c r="D92" s="5"/>
      <c r="E92" s="5">
        <v>12</v>
      </c>
      <c r="F92" s="66"/>
      <c r="G92" s="5">
        <v>4.5</v>
      </c>
      <c r="H92" s="66">
        <v>4.5</v>
      </c>
      <c r="I92" s="66">
        <v>3</v>
      </c>
      <c r="J92" s="1">
        <v>2.4</v>
      </c>
      <c r="K92" s="66">
        <v>12</v>
      </c>
      <c r="L92" s="5"/>
      <c r="M92" s="5"/>
      <c r="N92" s="6"/>
    </row>
    <row r="93" spans="1:14" ht="29.25" customHeight="1">
      <c r="A93" s="6">
        <v>51</v>
      </c>
      <c r="B93" s="7" t="s">
        <v>72</v>
      </c>
      <c r="C93" s="6"/>
      <c r="D93" s="5"/>
      <c r="E93" s="5">
        <v>10</v>
      </c>
      <c r="F93" s="66"/>
      <c r="G93" s="66">
        <v>10</v>
      </c>
      <c r="H93" s="66"/>
      <c r="I93" s="66"/>
      <c r="J93" s="1">
        <v>2.5</v>
      </c>
      <c r="K93" s="66">
        <v>10</v>
      </c>
      <c r="L93" s="5"/>
      <c r="M93" s="5"/>
      <c r="N93" s="6"/>
    </row>
    <row r="94" spans="1:14" ht="21" customHeight="1">
      <c r="A94" s="4" t="s">
        <v>17</v>
      </c>
      <c r="B94" s="84" t="s">
        <v>18</v>
      </c>
      <c r="C94" s="84"/>
      <c r="D94" s="84"/>
      <c r="E94" s="15">
        <f>E95+E96+E97+E98</f>
        <v>235</v>
      </c>
      <c r="F94" s="15">
        <f aca="true" t="shared" si="8" ref="F94:M94">F95+F96+F97+F98</f>
        <v>15</v>
      </c>
      <c r="G94" s="15">
        <f t="shared" si="8"/>
        <v>90</v>
      </c>
      <c r="H94" s="15">
        <f t="shared" si="8"/>
        <v>100</v>
      </c>
      <c r="I94" s="15">
        <f t="shared" si="8"/>
        <v>30</v>
      </c>
      <c r="J94" s="16">
        <f t="shared" si="8"/>
        <v>554.5</v>
      </c>
      <c r="K94" s="15">
        <f t="shared" si="8"/>
        <v>10</v>
      </c>
      <c r="L94" s="15">
        <f t="shared" si="8"/>
        <v>225</v>
      </c>
      <c r="M94" s="15">
        <f t="shared" si="8"/>
        <v>0</v>
      </c>
      <c r="N94" s="6"/>
    </row>
    <row r="95" spans="1:14" ht="36.75" customHeight="1">
      <c r="A95" s="6">
        <v>52</v>
      </c>
      <c r="B95" s="67" t="s">
        <v>84</v>
      </c>
      <c r="C95" s="4"/>
      <c r="D95" s="4"/>
      <c r="E95" s="5">
        <v>65</v>
      </c>
      <c r="F95" s="5"/>
      <c r="G95" s="5">
        <v>25</v>
      </c>
      <c r="H95" s="5">
        <v>20</v>
      </c>
      <c r="I95" s="5">
        <v>20</v>
      </c>
      <c r="J95" s="1"/>
      <c r="K95" s="5"/>
      <c r="L95" s="5">
        <v>65</v>
      </c>
      <c r="M95" s="5"/>
      <c r="N95" s="2" t="s">
        <v>109</v>
      </c>
    </row>
    <row r="96" spans="1:14" ht="33" customHeight="1">
      <c r="A96" s="6">
        <v>53</v>
      </c>
      <c r="B96" s="7" t="s">
        <v>94</v>
      </c>
      <c r="C96" s="4"/>
      <c r="D96" s="4"/>
      <c r="E96" s="5">
        <v>50</v>
      </c>
      <c r="F96" s="5">
        <v>15</v>
      </c>
      <c r="G96" s="5">
        <v>15</v>
      </c>
      <c r="H96" s="5">
        <v>10</v>
      </c>
      <c r="I96" s="5">
        <v>10</v>
      </c>
      <c r="J96" s="1">
        <v>10.5</v>
      </c>
      <c r="K96" s="5"/>
      <c r="L96" s="5">
        <v>50</v>
      </c>
      <c r="M96" s="5"/>
      <c r="N96" s="6"/>
    </row>
    <row r="97" spans="1:14" ht="29.25" customHeight="1">
      <c r="A97" s="6">
        <v>54</v>
      </c>
      <c r="B97" s="7" t="s">
        <v>26</v>
      </c>
      <c r="C97" s="4"/>
      <c r="D97" s="4"/>
      <c r="E97" s="5">
        <v>20</v>
      </c>
      <c r="F97" s="5"/>
      <c r="G97" s="5">
        <v>10</v>
      </c>
      <c r="H97" s="5">
        <v>10</v>
      </c>
      <c r="I97" s="5"/>
      <c r="J97" s="1">
        <v>4</v>
      </c>
      <c r="K97" s="5">
        <v>10</v>
      </c>
      <c r="L97" s="5">
        <v>10</v>
      </c>
      <c r="M97" s="5"/>
      <c r="N97" s="6"/>
    </row>
    <row r="98" spans="1:14" ht="33" customHeight="1">
      <c r="A98" s="6">
        <v>55</v>
      </c>
      <c r="B98" s="7" t="s">
        <v>85</v>
      </c>
      <c r="C98" s="4"/>
      <c r="D98" s="4"/>
      <c r="E98" s="5">
        <v>100</v>
      </c>
      <c r="F98" s="5"/>
      <c r="G98" s="5">
        <v>40</v>
      </c>
      <c r="H98" s="5">
        <v>60</v>
      </c>
      <c r="I98" s="5"/>
      <c r="J98" s="1">
        <v>540</v>
      </c>
      <c r="K98" s="5"/>
      <c r="L98" s="5">
        <v>100</v>
      </c>
      <c r="M98" s="5"/>
      <c r="N98" s="6"/>
    </row>
    <row r="99" spans="1:14" ht="32.25" customHeight="1">
      <c r="A99" s="4" t="s">
        <v>21</v>
      </c>
      <c r="B99" s="84" t="s">
        <v>19</v>
      </c>
      <c r="C99" s="84"/>
      <c r="D99" s="84"/>
      <c r="E99" s="15">
        <f>E100+E101+E102+E103+E104+E105+E106</f>
        <v>62.5</v>
      </c>
      <c r="F99" s="15">
        <f aca="true" t="shared" si="9" ref="F99:M99">F100+F101+F102+F103+F104+F105+F106</f>
        <v>3.5</v>
      </c>
      <c r="G99" s="15">
        <f t="shared" si="9"/>
        <v>25.5</v>
      </c>
      <c r="H99" s="15">
        <f t="shared" si="9"/>
        <v>26.5</v>
      </c>
      <c r="I99" s="15">
        <f t="shared" si="9"/>
        <v>7</v>
      </c>
      <c r="J99" s="16">
        <f t="shared" si="9"/>
        <v>27.7</v>
      </c>
      <c r="K99" s="15">
        <f t="shared" si="9"/>
        <v>23</v>
      </c>
      <c r="L99" s="15">
        <f t="shared" si="9"/>
        <v>26.5</v>
      </c>
      <c r="M99" s="15">
        <f t="shared" si="9"/>
        <v>13</v>
      </c>
      <c r="N99" s="15"/>
    </row>
    <row r="100" spans="1:14" ht="32.25" customHeight="1">
      <c r="A100" s="2">
        <v>56</v>
      </c>
      <c r="B100" s="68" t="s">
        <v>86</v>
      </c>
      <c r="C100" s="4"/>
      <c r="D100" s="4"/>
      <c r="E100" s="5">
        <v>5</v>
      </c>
      <c r="F100" s="5"/>
      <c r="G100" s="5">
        <v>2</v>
      </c>
      <c r="H100" s="5">
        <v>3</v>
      </c>
      <c r="I100" s="5"/>
      <c r="J100" s="1"/>
      <c r="K100" s="5"/>
      <c r="L100" s="5">
        <v>5</v>
      </c>
      <c r="M100" s="5"/>
      <c r="N100" s="6"/>
    </row>
    <row r="101" spans="1:14" ht="56.25" customHeight="1">
      <c r="A101" s="6">
        <v>57</v>
      </c>
      <c r="B101" s="7" t="s">
        <v>20</v>
      </c>
      <c r="C101" s="6"/>
      <c r="D101" s="6"/>
      <c r="E101" s="5">
        <v>8</v>
      </c>
      <c r="F101" s="5"/>
      <c r="G101" s="5">
        <v>3</v>
      </c>
      <c r="H101" s="5">
        <v>3</v>
      </c>
      <c r="I101" s="5">
        <v>2</v>
      </c>
      <c r="J101" s="1"/>
      <c r="K101" s="5">
        <v>3</v>
      </c>
      <c r="L101" s="5">
        <v>5</v>
      </c>
      <c r="M101" s="5"/>
      <c r="N101" s="6" t="s">
        <v>126</v>
      </c>
    </row>
    <row r="102" spans="1:14" ht="38.25" customHeight="1">
      <c r="A102" s="2">
        <v>58</v>
      </c>
      <c r="B102" s="3" t="s">
        <v>110</v>
      </c>
      <c r="C102" s="6"/>
      <c r="D102" s="6"/>
      <c r="E102" s="5">
        <v>1.5</v>
      </c>
      <c r="F102" s="5">
        <v>1.5</v>
      </c>
      <c r="G102" s="5"/>
      <c r="H102" s="5"/>
      <c r="I102" s="5"/>
      <c r="J102" s="1"/>
      <c r="K102" s="5"/>
      <c r="L102" s="5">
        <v>1.5</v>
      </c>
      <c r="M102" s="5"/>
      <c r="N102" s="6" t="s">
        <v>123</v>
      </c>
    </row>
    <row r="103" spans="1:14" ht="54" customHeight="1">
      <c r="A103" s="6">
        <v>59</v>
      </c>
      <c r="B103" s="69" t="s">
        <v>87</v>
      </c>
      <c r="C103" s="69"/>
      <c r="D103" s="69"/>
      <c r="E103" s="5">
        <v>20</v>
      </c>
      <c r="F103" s="5"/>
      <c r="G103" s="5">
        <v>10</v>
      </c>
      <c r="H103" s="5">
        <v>10</v>
      </c>
      <c r="I103" s="5"/>
      <c r="J103" s="1"/>
      <c r="K103" s="5">
        <v>7</v>
      </c>
      <c r="L103" s="5"/>
      <c r="M103" s="5">
        <v>13</v>
      </c>
      <c r="N103" s="6"/>
    </row>
    <row r="104" spans="1:14" ht="30" customHeight="1">
      <c r="A104" s="2">
        <v>60</v>
      </c>
      <c r="B104" s="69" t="s">
        <v>27</v>
      </c>
      <c r="C104" s="69"/>
      <c r="D104" s="69"/>
      <c r="E104" s="5">
        <v>10</v>
      </c>
      <c r="F104" s="5"/>
      <c r="G104" s="5">
        <v>5</v>
      </c>
      <c r="H104" s="5">
        <v>5</v>
      </c>
      <c r="I104" s="5"/>
      <c r="J104" s="1">
        <v>23.5</v>
      </c>
      <c r="K104" s="5">
        <v>5</v>
      </c>
      <c r="L104" s="5">
        <v>5</v>
      </c>
      <c r="M104" s="5"/>
      <c r="N104" s="6" t="s">
        <v>140</v>
      </c>
    </row>
    <row r="105" spans="1:14" ht="55.5" customHeight="1">
      <c r="A105" s="6">
        <v>61</v>
      </c>
      <c r="B105" s="69" t="s">
        <v>88</v>
      </c>
      <c r="C105" s="69"/>
      <c r="D105" s="69"/>
      <c r="E105" s="5">
        <v>10</v>
      </c>
      <c r="F105" s="5"/>
      <c r="G105" s="5">
        <v>3.5</v>
      </c>
      <c r="H105" s="5">
        <v>3.5</v>
      </c>
      <c r="I105" s="5">
        <v>3</v>
      </c>
      <c r="J105" s="1">
        <v>1.7</v>
      </c>
      <c r="K105" s="5">
        <v>5</v>
      </c>
      <c r="L105" s="5">
        <v>5</v>
      </c>
      <c r="M105" s="5"/>
      <c r="N105" s="6" t="s">
        <v>141</v>
      </c>
    </row>
    <row r="106" spans="1:14" ht="30" customHeight="1">
      <c r="A106" s="2">
        <v>62</v>
      </c>
      <c r="B106" s="69" t="s">
        <v>74</v>
      </c>
      <c r="C106" s="69"/>
      <c r="D106" s="69"/>
      <c r="E106" s="5">
        <v>8</v>
      </c>
      <c r="F106" s="5">
        <v>2</v>
      </c>
      <c r="G106" s="5">
        <v>2</v>
      </c>
      <c r="H106" s="5">
        <v>2</v>
      </c>
      <c r="I106" s="5">
        <v>2</v>
      </c>
      <c r="J106" s="1">
        <v>2.5</v>
      </c>
      <c r="K106" s="5">
        <v>3</v>
      </c>
      <c r="L106" s="5">
        <v>5</v>
      </c>
      <c r="M106" s="5"/>
      <c r="N106" s="6" t="s">
        <v>141</v>
      </c>
    </row>
    <row r="107" spans="1:14" ht="43.5" customHeight="1">
      <c r="A107" s="83" t="s">
        <v>99</v>
      </c>
      <c r="B107" s="83"/>
      <c r="C107" s="6"/>
      <c r="D107" s="6"/>
      <c r="E107" s="15">
        <f>E12+E33+E73+E89+E94+E99</f>
        <v>4610.5</v>
      </c>
      <c r="F107" s="15">
        <f aca="true" t="shared" si="10" ref="F107:M107">F12+F33+F73+F89+F94+F99</f>
        <v>1176.9</v>
      </c>
      <c r="G107" s="15">
        <f t="shared" si="10"/>
        <v>1169.5</v>
      </c>
      <c r="H107" s="15">
        <f t="shared" si="10"/>
        <v>1307.8</v>
      </c>
      <c r="I107" s="15">
        <f t="shared" si="10"/>
        <v>956.3</v>
      </c>
      <c r="J107" s="16">
        <f t="shared" si="10"/>
        <v>5859.079999999999</v>
      </c>
      <c r="K107" s="15">
        <f t="shared" si="10"/>
        <v>367.2</v>
      </c>
      <c r="L107" s="15">
        <f t="shared" si="10"/>
        <v>2468.3</v>
      </c>
      <c r="M107" s="15">
        <f t="shared" si="10"/>
        <v>1775</v>
      </c>
      <c r="N107" s="6"/>
    </row>
    <row r="108" ht="19.5" customHeight="1"/>
    <row r="109" ht="19.5" customHeight="1"/>
    <row r="110" spans="2:14" ht="19.5" customHeight="1">
      <c r="B110" s="82" t="s">
        <v>144</v>
      </c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</row>
    <row r="111" ht="19.5" customHeight="1"/>
    <row r="112" ht="19.5" customHeight="1"/>
    <row r="113" ht="19.5" customHeight="1"/>
    <row r="114" ht="19.5" customHeight="1"/>
    <row r="115" ht="16.5" customHeight="1"/>
    <row r="116" ht="16.5" customHeight="1"/>
    <row r="117" ht="16.5" customHeight="1"/>
    <row r="118" ht="65.25" customHeight="1"/>
    <row r="119" ht="51" customHeight="1"/>
    <row r="120" ht="70.5" customHeight="1"/>
    <row r="121" ht="34.5" customHeight="1"/>
    <row r="122" ht="33.75" customHeight="1"/>
    <row r="123" ht="83.25" customHeight="1"/>
    <row r="124" ht="72" customHeight="1"/>
    <row r="125" ht="31.5" customHeight="1"/>
    <row r="126" ht="93.75" customHeight="1"/>
    <row r="127" ht="30.75" customHeight="1"/>
    <row r="128" ht="59.25" customHeight="1"/>
    <row r="129" ht="57.75" customHeight="1"/>
    <row r="130" ht="48" customHeight="1"/>
    <row r="131" ht="40.5" customHeight="1"/>
    <row r="132" ht="31.5" customHeight="1"/>
    <row r="133" ht="47.25" customHeight="1"/>
    <row r="134" ht="52.5" customHeight="1"/>
    <row r="135" ht="48.75" customHeight="1"/>
    <row r="136" ht="58.5" customHeight="1"/>
    <row r="137" ht="57.75" customHeight="1"/>
    <row r="138" ht="60.75" customHeight="1"/>
    <row r="139" ht="42.75" customHeight="1"/>
    <row r="140" ht="43.5" customHeight="1"/>
    <row r="141" ht="29.25" customHeight="1"/>
    <row r="142" ht="55.5" customHeight="1"/>
    <row r="143" ht="55.5" customHeight="1"/>
    <row r="144" ht="36" customHeight="1"/>
    <row r="145" ht="36" customHeight="1"/>
    <row r="146" ht="36" customHeight="1"/>
    <row r="147" ht="36" customHeight="1"/>
    <row r="148" ht="66.75" customHeight="1"/>
    <row r="149" ht="54" customHeight="1"/>
    <row r="150" ht="33.75" customHeight="1"/>
    <row r="153" ht="63.75" customHeight="1"/>
    <row r="154" ht="28.5" customHeight="1"/>
    <row r="155" ht="27.75" customHeight="1"/>
    <row r="156" ht="31.5" customHeight="1"/>
    <row r="157" ht="78.75" customHeight="1"/>
    <row r="158" ht="69" customHeight="1"/>
    <row r="159" ht="31.5" customHeight="1"/>
    <row r="160" ht="93.75" customHeight="1"/>
    <row r="161" ht="31.5" customHeight="1"/>
    <row r="162" ht="55.5" customHeight="1"/>
    <row r="164" ht="45" customHeight="1"/>
    <row r="165" ht="36" customHeight="1"/>
    <row r="166" ht="36" customHeight="1"/>
    <row r="167" ht="36" customHeight="1"/>
    <row r="168" ht="36" customHeight="1"/>
    <row r="169" ht="36" customHeight="1"/>
    <row r="170" ht="43.5" customHeight="1"/>
    <row r="171" ht="31.5" customHeight="1"/>
    <row r="172" ht="42" customHeight="1"/>
    <row r="174" ht="36" customHeight="1"/>
    <row r="175" ht="36" customHeight="1"/>
    <row r="176" ht="36" customHeight="1"/>
    <row r="177" ht="36" customHeight="1"/>
    <row r="178" ht="26.25" customHeight="1"/>
  </sheetData>
  <sheetProtection/>
  <mergeCells count="33">
    <mergeCell ref="L9:L10"/>
    <mergeCell ref="D8:D10"/>
    <mergeCell ref="B8:B10"/>
    <mergeCell ref="B12:D12"/>
    <mergeCell ref="G9:G10"/>
    <mergeCell ref="B73:D73"/>
    <mergeCell ref="B94:D94"/>
    <mergeCell ref="B89:D89"/>
    <mergeCell ref="F9:F10"/>
    <mergeCell ref="A78:A80"/>
    <mergeCell ref="A40:A44"/>
    <mergeCell ref="A74:A76"/>
    <mergeCell ref="A60:A67"/>
    <mergeCell ref="C8:C10"/>
    <mergeCell ref="K8:M8"/>
    <mergeCell ref="J8:J10"/>
    <mergeCell ref="B110:N110"/>
    <mergeCell ref="M9:M10"/>
    <mergeCell ref="N8:N10"/>
    <mergeCell ref="H9:H10"/>
    <mergeCell ref="A107:B107"/>
    <mergeCell ref="B99:D99"/>
    <mergeCell ref="E8:E10"/>
    <mergeCell ref="J1:N1"/>
    <mergeCell ref="J2:N2"/>
    <mergeCell ref="J3:N3"/>
    <mergeCell ref="A45:A57"/>
    <mergeCell ref="B33:D33"/>
    <mergeCell ref="A6:N6"/>
    <mergeCell ref="A5:N5"/>
    <mergeCell ref="I9:I10"/>
    <mergeCell ref="K9:K10"/>
    <mergeCell ref="A8:A10"/>
  </mergeCells>
  <printOptions horizontalCentered="1"/>
  <pageMargins left="0.5511811023622047" right="0.18" top="0.15748031496062992" bottom="0.15748031496062992" header="0.15748031496062992" footer="0.15748031496062992"/>
  <pageSetup horizontalDpi="600" verticalDpi="600" orientation="landscape" paperSize="9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2017-02-10T05:51:10Z</cp:lastPrinted>
  <dcterms:created xsi:type="dcterms:W3CDTF">1996-10-14T23:33:28Z</dcterms:created>
  <dcterms:modified xsi:type="dcterms:W3CDTF">2017-02-20T08:35:47Z</dcterms:modified>
  <cp:category/>
  <cp:version/>
  <cp:contentType/>
  <cp:contentStatus/>
</cp:coreProperties>
</file>