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0"/>
  </bookViews>
  <sheets>
    <sheet name="havelvats_1" sheetId="1" r:id="rId1"/>
  </sheets>
  <definedNames>
    <definedName name="_xlnm.Print_Area" localSheetId="0">'havelvats_1'!$A$1:$F$376</definedName>
  </definedNames>
  <calcPr fullCalcOnLoad="1"/>
</workbook>
</file>

<file path=xl/sharedStrings.xml><?xml version="1.0" encoding="utf-8"?>
<sst xmlns="http://schemas.openxmlformats.org/spreadsheetml/2006/main" count="598" uniqueCount="91">
  <si>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</si>
  <si>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</si>
  <si>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</si>
  <si>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</si>
  <si>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</si>
  <si>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</si>
  <si>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</si>
  <si>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</si>
  <si>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</si>
  <si>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</si>
  <si>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</si>
  <si>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</si>
  <si>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</si>
  <si>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</si>
  <si>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</si>
  <si>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</si>
  <si>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</si>
  <si>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</si>
  <si>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</si>
  <si>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</si>
  <si>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</si>
  <si>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</si>
  <si>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</si>
  <si>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</si>
  <si>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</si>
  <si>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</si>
  <si>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</si>
  <si>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</si>
  <si>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</si>
  <si>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</si>
  <si>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</si>
  <si>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</si>
  <si>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</si>
  <si>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</si>
  <si>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</si>
  <si>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</si>
  <si>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</si>
  <si>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</si>
  <si>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</si>
  <si>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Ռ. Թումանյան</t>
  </si>
  <si>
    <t>Թիվ 10 ՆՈՒՀ</t>
  </si>
  <si>
    <t>Թիվ 11 ՆՈՒՀ</t>
  </si>
  <si>
    <t>Թիվ 12 ՆՈՒՀ</t>
  </si>
  <si>
    <t>Ն. Գալստյան</t>
  </si>
  <si>
    <t>Թիվ 13 ՆՈՒՀ</t>
  </si>
  <si>
    <t>Ա. Ստեփանյան</t>
  </si>
  <si>
    <t>Ա. Բաղդասարյան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</si>
  <si>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</si>
  <si>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</si>
  <si>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</si>
  <si>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</si>
  <si>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</si>
  <si>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</si>
  <si>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</si>
  <si>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</si>
  <si>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</si>
  <si>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</si>
  <si>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</si>
  <si>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</si>
  <si>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Կապանի մշակույթի կենտրոն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</si>
  <si>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</si>
  <si>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</si>
  <si>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</si>
  <si>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</si>
  <si>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</si>
  <si>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</si>
  <si>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</si>
  <si>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</si>
  <si>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</si>
  <si>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</si>
  <si>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</si>
  <si>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</si>
  <si>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</si>
  <si>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201   թ.                       թիվ      -Ա որոշման</t>
  </si>
  <si>
    <t xml:space="preserve">05.09.2017թ. գույքագրման մնացորդը 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</si>
  <si>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</si>
  <si>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</si>
  <si>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</si>
  <si>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</si>
  <si>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</si>
  <si>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Լ．Գևրոգյան</t>
  </si>
  <si>
    <t>Ա． Մեժլումյան</t>
  </si>
  <si>
    <t>Ն． Արզումանյան</t>
  </si>
  <si>
    <t>Ք． Հարությունյան</t>
  </si>
  <si>
    <t>Ն． Ջհանգիրյան</t>
  </si>
  <si>
    <t>Լ． Պետրոսյան</t>
  </si>
  <si>
    <t>Ա． Կարապետյան</t>
  </si>
  <si>
    <t>Լ． Մարգարյան</t>
  </si>
  <si>
    <t>Կ． Հայրապետյան</t>
  </si>
  <si>
    <t>Գ． Հարությունյան</t>
  </si>
  <si>
    <t xml:space="preserve">07.12.2018թ.  գույքագրման մնացորդը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</si>
</sst>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11"/>
      <color indexed="8"/>
      <name val="GHEA Mariam"/>
      <family val="3"/>
    </font>
    <font>
      <b/>
      <i/>
      <sz val="8"/>
      <color indexed="8"/>
      <name val="GHEA Mariam"/>
      <family val="3"/>
    </font>
    <font>
      <sz val="12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sz val="8"/>
      <color theme="1"/>
      <name val="GHEA Mariam"/>
      <family val="3"/>
    </font>
    <font>
      <sz val="12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5"/>
  <sheetViews>
    <sheetView tabSelected="1" workbookViewId="0" topLeftCell="A361">
      <selection activeCell="D373" sqref="D373:F373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7.42187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37" t="s">
        <v>24</v>
      </c>
      <c r="E1" s="37"/>
      <c r="F1" s="37"/>
    </row>
    <row r="2" spans="4:6" ht="15.75" customHeight="1">
      <c r="D2" s="37" t="s">
        <v>72</v>
      </c>
      <c r="E2" s="37"/>
      <c r="F2" s="37"/>
    </row>
    <row r="3" spans="4:6" ht="22.5" customHeight="1">
      <c r="D3" s="37" t="s">
        <v>73</v>
      </c>
      <c r="E3" s="37"/>
      <c r="F3" s="37"/>
    </row>
    <row r="4" ht="5.25" customHeight="1"/>
    <row r="5" spans="1:6" ht="15.75" customHeight="1">
      <c r="A5" s="38" t="s">
        <v>10</v>
      </c>
      <c r="B5" s="38"/>
      <c r="C5" s="38"/>
      <c r="D5" s="38"/>
      <c r="E5" s="38"/>
      <c r="F5" s="38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39" t="s">
        <v>23</v>
      </c>
      <c r="B7" s="39"/>
      <c r="C7" s="39"/>
      <c r="D7" s="39"/>
      <c r="E7" s="39"/>
      <c r="F7" s="39"/>
    </row>
    <row r="8" ht="11.25" customHeight="1"/>
    <row r="9" ht="39.75" customHeight="1">
      <c r="B9" s="5" t="s">
        <v>25</v>
      </c>
    </row>
    <row r="10" spans="1:6" ht="44.25" customHeight="1">
      <c r="A10" s="6" t="s">
        <v>0</v>
      </c>
      <c r="B10" s="5" t="s">
        <v>26</v>
      </c>
      <c r="C10" s="7" t="s">
        <v>74</v>
      </c>
      <c r="D10" s="7" t="s">
        <v>14</v>
      </c>
      <c r="E10" s="7" t="s">
        <v>15</v>
      </c>
      <c r="F10" s="7" t="s">
        <v>90</v>
      </c>
    </row>
    <row r="11" spans="1:6" ht="18.75" customHeight="1">
      <c r="A11" s="6" t="s">
        <v>16</v>
      </c>
      <c r="B11" s="8" t="s">
        <v>17</v>
      </c>
      <c r="C11" s="7"/>
      <c r="D11" s="7"/>
      <c r="E11" s="7"/>
      <c r="F11" s="7"/>
    </row>
    <row r="12" spans="1:6" ht="24" customHeight="1">
      <c r="A12" s="9">
        <v>1</v>
      </c>
      <c r="B12" s="10" t="s">
        <v>18</v>
      </c>
      <c r="C12" s="11">
        <v>28128490</v>
      </c>
      <c r="D12" s="11">
        <v>1811467</v>
      </c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17692510</v>
      </c>
      <c r="D13" s="11">
        <v>330000</v>
      </c>
      <c r="E13" s="11">
        <v>325000</v>
      </c>
      <c r="F13" s="11">
        <f>C13+D13-E13</f>
        <v>17697510</v>
      </c>
    </row>
    <row r="14" spans="1:6" ht="30" customHeight="1">
      <c r="A14" s="9" t="s">
        <v>20</v>
      </c>
      <c r="B14" s="12" t="s">
        <v>8</v>
      </c>
      <c r="C14" s="11">
        <v>5023910</v>
      </c>
      <c r="D14" s="11">
        <v>296950</v>
      </c>
      <c r="E14" s="11">
        <v>10998</v>
      </c>
      <c r="F14" s="11">
        <f>C14+D14-E14</f>
        <v>5309862</v>
      </c>
    </row>
    <row r="15" spans="1:6" ht="16.5" customHeight="1">
      <c r="A15" s="11" t="s">
        <v>21</v>
      </c>
      <c r="B15" s="12" t="s">
        <v>6</v>
      </c>
      <c r="C15" s="11">
        <v>97420</v>
      </c>
      <c r="D15" s="11">
        <v>8708108</v>
      </c>
      <c r="E15" s="11">
        <v>8522938</v>
      </c>
      <c r="F15" s="11">
        <f>C15+D15-E15</f>
        <v>282590</v>
      </c>
    </row>
    <row r="16" spans="1:6" ht="20.25" customHeight="1">
      <c r="A16" s="11"/>
      <c r="B16" s="13" t="s">
        <v>27</v>
      </c>
      <c r="C16" s="14">
        <f>C12+C13+C14+C15</f>
        <v>50942330</v>
      </c>
      <c r="D16" s="14">
        <f>D12+D13+D14+D15</f>
        <v>11146525</v>
      </c>
      <c r="E16" s="14">
        <f>E12+E13+E14+E15</f>
        <v>8858936</v>
      </c>
      <c r="F16" s="14">
        <f>F12+F13+F14+F15</f>
        <v>53229919</v>
      </c>
    </row>
    <row r="17" ht="6.75" customHeight="1"/>
    <row r="18" spans="1:6" ht="15.75" thickBot="1">
      <c r="A18" s="15"/>
      <c r="B18" s="16" t="s">
        <v>28</v>
      </c>
      <c r="C18" s="40" t="s">
        <v>4</v>
      </c>
      <c r="D18" s="40"/>
      <c r="E18" s="15"/>
      <c r="F18" s="15"/>
    </row>
    <row r="20" ht="15">
      <c r="B20" s="5" t="s">
        <v>29</v>
      </c>
    </row>
    <row r="21" spans="1:6" ht="42.75" customHeight="1">
      <c r="A21" s="6" t="s">
        <v>0</v>
      </c>
      <c r="B21" s="5" t="s">
        <v>26</v>
      </c>
      <c r="C21" s="7" t="s">
        <v>74</v>
      </c>
      <c r="D21" s="7" t="s">
        <v>14</v>
      </c>
      <c r="E21" s="7" t="s">
        <v>15</v>
      </c>
      <c r="F21" s="7" t="s">
        <v>90</v>
      </c>
    </row>
    <row r="22" spans="1:6" ht="26.25" customHeight="1">
      <c r="A22" s="6" t="s">
        <v>16</v>
      </c>
      <c r="B22" s="8" t="s">
        <v>17</v>
      </c>
      <c r="C22" s="7"/>
      <c r="D22" s="7"/>
      <c r="E22" s="7"/>
      <c r="F22" s="7"/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9893920</v>
      </c>
      <c r="D24" s="11"/>
      <c r="E24" s="11"/>
      <c r="F24" s="11">
        <f>C24+D24-E24</f>
        <v>9893920</v>
      </c>
    </row>
    <row r="25" spans="1:6" ht="30.75" customHeight="1">
      <c r="A25" s="9" t="s">
        <v>20</v>
      </c>
      <c r="B25" s="12" t="s">
        <v>8</v>
      </c>
      <c r="C25" s="11">
        <v>2250693</v>
      </c>
      <c r="D25" s="11">
        <v>67300</v>
      </c>
      <c r="E25" s="11">
        <v>29790</v>
      </c>
      <c r="F25" s="11">
        <f>C25+D25-E25</f>
        <v>2288203</v>
      </c>
    </row>
    <row r="26" spans="1:6" ht="19.5" customHeight="1">
      <c r="A26" s="11" t="s">
        <v>21</v>
      </c>
      <c r="B26" s="12" t="s">
        <v>6</v>
      </c>
      <c r="C26" s="11">
        <v>76146</v>
      </c>
      <c r="D26" s="11">
        <v>6434734</v>
      </c>
      <c r="E26" s="11">
        <v>6336240</v>
      </c>
      <c r="F26" s="11">
        <f>C26+D26-E26</f>
        <v>174640</v>
      </c>
    </row>
    <row r="27" spans="1:6" ht="22.5" customHeight="1">
      <c r="A27" s="11"/>
      <c r="B27" s="13" t="s">
        <v>27</v>
      </c>
      <c r="C27" s="14">
        <f>SUM(C23:C26)</f>
        <v>62634699</v>
      </c>
      <c r="D27" s="14">
        <f>SUM(D23:D26)</f>
        <v>6502034</v>
      </c>
      <c r="E27" s="14">
        <f>SUM(E23:E26)</f>
        <v>6366030</v>
      </c>
      <c r="F27" s="11">
        <f>C27+D27-E27</f>
        <v>62770703</v>
      </c>
    </row>
    <row r="28" ht="8.25" customHeight="1"/>
    <row r="29" spans="1:6" ht="15.75" thickBot="1">
      <c r="A29" s="15"/>
      <c r="B29" s="16" t="s">
        <v>28</v>
      </c>
      <c r="C29" s="40" t="s">
        <v>33</v>
      </c>
      <c r="D29" s="40"/>
      <c r="E29" s="15"/>
      <c r="F29" s="15"/>
    </row>
    <row r="31" ht="15">
      <c r="B31" s="5" t="s">
        <v>30</v>
      </c>
    </row>
    <row r="32" spans="1:6" ht="46.5" customHeight="1">
      <c r="A32" s="6" t="s">
        <v>0</v>
      </c>
      <c r="B32" s="5" t="s">
        <v>26</v>
      </c>
      <c r="C32" s="7" t="s">
        <v>74</v>
      </c>
      <c r="D32" s="7" t="s">
        <v>14</v>
      </c>
      <c r="E32" s="7" t="s">
        <v>15</v>
      </c>
      <c r="F32" s="7" t="s">
        <v>90</v>
      </c>
    </row>
    <row r="33" spans="1:6" ht="26.25" customHeight="1">
      <c r="A33" s="6" t="s">
        <v>16</v>
      </c>
      <c r="B33" s="8" t="s">
        <v>17</v>
      </c>
      <c r="C33" s="7"/>
      <c r="D33" s="7"/>
      <c r="E33" s="7"/>
      <c r="F33" s="7"/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15692201</v>
      </c>
      <c r="D35" s="11">
        <v>59990</v>
      </c>
      <c r="E35" s="11"/>
      <c r="F35" s="11">
        <f>C35+D35-E35</f>
        <v>15752191</v>
      </c>
    </row>
    <row r="36" spans="1:6" ht="27" customHeight="1">
      <c r="A36" s="9" t="s">
        <v>20</v>
      </c>
      <c r="B36" s="12" t="s">
        <v>8</v>
      </c>
      <c r="C36" s="11">
        <v>4322268</v>
      </c>
      <c r="D36" s="11">
        <v>270600</v>
      </c>
      <c r="E36" s="11"/>
      <c r="F36" s="11">
        <f>C36+D36-E36</f>
        <v>4592868</v>
      </c>
    </row>
    <row r="37" spans="1:6" ht="18.75" customHeight="1">
      <c r="A37" s="11" t="s">
        <v>21</v>
      </c>
      <c r="B37" s="12" t="s">
        <v>6</v>
      </c>
      <c r="C37" s="11">
        <v>102940</v>
      </c>
      <c r="D37" s="11">
        <v>9216580</v>
      </c>
      <c r="E37" s="11">
        <v>8971462</v>
      </c>
      <c r="F37" s="11">
        <f>C37+D37-E37</f>
        <v>348058</v>
      </c>
    </row>
    <row r="38" spans="1:6" ht="18.75" customHeight="1">
      <c r="A38" s="11"/>
      <c r="B38" s="13" t="s">
        <v>27</v>
      </c>
      <c r="C38" s="14">
        <f>SUM(C34:C37)</f>
        <v>94939572</v>
      </c>
      <c r="D38" s="14">
        <f>SUM(D34:D37)</f>
        <v>9547170</v>
      </c>
      <c r="E38" s="14">
        <f>SUM(E34:E37)</f>
        <v>8971462</v>
      </c>
      <c r="F38" s="14">
        <f>SUM(F34:F37)</f>
        <v>95515280</v>
      </c>
    </row>
    <row r="40" spans="1:6" ht="15.75" thickBot="1">
      <c r="A40" s="15"/>
      <c r="B40" s="16" t="s">
        <v>28</v>
      </c>
      <c r="C40" s="40" t="s">
        <v>71</v>
      </c>
      <c r="D40" s="40"/>
      <c r="E40" s="15"/>
      <c r="F40" s="15"/>
    </row>
    <row r="42" ht="15">
      <c r="B42" s="5" t="s">
        <v>31</v>
      </c>
    </row>
    <row r="43" spans="1:6" ht="56.25" customHeight="1">
      <c r="A43" s="6" t="s">
        <v>0</v>
      </c>
      <c r="B43" s="5" t="s">
        <v>26</v>
      </c>
      <c r="C43" s="7" t="s">
        <v>74</v>
      </c>
      <c r="D43" s="7" t="s">
        <v>14</v>
      </c>
      <c r="E43" s="7" t="s">
        <v>15</v>
      </c>
      <c r="F43" s="7" t="s">
        <v>90</v>
      </c>
    </row>
    <row r="44" spans="1:6" ht="30.75" customHeight="1">
      <c r="A44" s="6" t="s">
        <v>16</v>
      </c>
      <c r="B44" s="8" t="s">
        <v>17</v>
      </c>
      <c r="C44" s="7"/>
      <c r="D44" s="7"/>
      <c r="E44" s="7"/>
      <c r="F44" s="7"/>
    </row>
    <row r="45" spans="1:6" ht="21.75" customHeight="1">
      <c r="A45" s="9">
        <v>1</v>
      </c>
      <c r="B45" s="10" t="s">
        <v>18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19</v>
      </c>
      <c r="C46" s="11">
        <v>9242345</v>
      </c>
      <c r="D46" s="11">
        <v>238000</v>
      </c>
      <c r="E46" s="11"/>
      <c r="F46" s="11">
        <f>C46+D46-E46</f>
        <v>9480345</v>
      </c>
    </row>
    <row r="47" spans="1:6" ht="31.5" customHeight="1">
      <c r="A47" s="9" t="s">
        <v>20</v>
      </c>
      <c r="B47" s="12" t="s">
        <v>8</v>
      </c>
      <c r="C47" s="11">
        <v>3040877</v>
      </c>
      <c r="D47" s="11">
        <v>207700</v>
      </c>
      <c r="E47" s="11">
        <v>140921</v>
      </c>
      <c r="F47" s="11">
        <f>C47+D47-E47</f>
        <v>3107656</v>
      </c>
    </row>
    <row r="48" spans="1:6" ht="15.75" customHeight="1">
      <c r="A48" s="11" t="s">
        <v>21</v>
      </c>
      <c r="B48" s="12" t="s">
        <v>6</v>
      </c>
      <c r="C48" s="11">
        <v>52985</v>
      </c>
      <c r="D48" s="11">
        <v>4494390</v>
      </c>
      <c r="E48" s="11">
        <v>4486151</v>
      </c>
      <c r="F48" s="11">
        <f>C48+D48-E48</f>
        <v>61224</v>
      </c>
    </row>
    <row r="49" spans="1:6" ht="21" customHeight="1">
      <c r="A49" s="11"/>
      <c r="B49" s="13" t="s">
        <v>27</v>
      </c>
      <c r="C49" s="14">
        <f>SUM(C45:C48)</f>
        <v>19122447</v>
      </c>
      <c r="D49" s="14">
        <f>SUM(D45:D48)</f>
        <v>4940090</v>
      </c>
      <c r="E49" s="14">
        <f>SUM(E45:E48)</f>
        <v>4627072</v>
      </c>
      <c r="F49" s="14">
        <f>SUM(F45:F48)</f>
        <v>19435465</v>
      </c>
    </row>
    <row r="50" ht="9.75" customHeight="1"/>
    <row r="51" spans="1:6" ht="15.75" thickBot="1">
      <c r="A51" s="15"/>
      <c r="B51" s="16" t="s">
        <v>28</v>
      </c>
      <c r="C51" s="40" t="s">
        <v>43</v>
      </c>
      <c r="D51" s="40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32</v>
      </c>
    </row>
    <row r="54" spans="1:6" ht="58.5" customHeight="1">
      <c r="A54" s="6" t="s">
        <v>0</v>
      </c>
      <c r="B54" s="5" t="s">
        <v>26</v>
      </c>
      <c r="C54" s="7" t="s">
        <v>74</v>
      </c>
      <c r="D54" s="7" t="s">
        <v>14</v>
      </c>
      <c r="E54" s="7" t="s">
        <v>15</v>
      </c>
      <c r="F54" s="7" t="s">
        <v>90</v>
      </c>
    </row>
    <row r="55" spans="1:6" ht="30.75" customHeight="1">
      <c r="A55" s="6" t="s">
        <v>16</v>
      </c>
      <c r="B55" s="8" t="s">
        <v>17</v>
      </c>
      <c r="C55" s="7"/>
      <c r="D55" s="7"/>
      <c r="E55" s="7"/>
      <c r="F55" s="7"/>
    </row>
    <row r="56" spans="1:6" ht="38.25" customHeight="1">
      <c r="A56" s="9">
        <v>1</v>
      </c>
      <c r="B56" s="10" t="s">
        <v>18</v>
      </c>
      <c r="C56" s="11">
        <v>43535250</v>
      </c>
      <c r="D56" s="11">
        <v>829560</v>
      </c>
      <c r="E56" s="11"/>
      <c r="F56" s="11">
        <f>C56+D56-E56</f>
        <v>44364810</v>
      </c>
    </row>
    <row r="57" spans="1:6" ht="19.5" customHeight="1">
      <c r="A57" s="11">
        <v>2</v>
      </c>
      <c r="B57" s="10" t="s">
        <v>19</v>
      </c>
      <c r="C57" s="11">
        <v>9580379</v>
      </c>
      <c r="D57" s="11">
        <v>90000</v>
      </c>
      <c r="E57" s="11">
        <v>53500</v>
      </c>
      <c r="F57" s="11">
        <f>C57+D57-E57</f>
        <v>9616879</v>
      </c>
    </row>
    <row r="58" spans="1:6" ht="40.5" customHeight="1">
      <c r="A58" s="9" t="s">
        <v>20</v>
      </c>
      <c r="B58" s="12" t="s">
        <v>8</v>
      </c>
      <c r="C58" s="11">
        <v>356816</v>
      </c>
      <c r="D58" s="11">
        <v>190500</v>
      </c>
      <c r="E58" s="11">
        <v>18564</v>
      </c>
      <c r="F58" s="11">
        <f>C58+D58-E58</f>
        <v>528752</v>
      </c>
    </row>
    <row r="59" spans="1:6" ht="34.5" customHeight="1">
      <c r="A59" s="11" t="s">
        <v>21</v>
      </c>
      <c r="B59" s="12" t="s">
        <v>6</v>
      </c>
      <c r="C59" s="11">
        <v>100544</v>
      </c>
      <c r="D59" s="11">
        <v>12121166</v>
      </c>
      <c r="E59" s="11">
        <v>11917296</v>
      </c>
      <c r="F59" s="11">
        <f>C59+D59-E59</f>
        <v>304414</v>
      </c>
    </row>
    <row r="60" spans="1:6" ht="25.5" customHeight="1">
      <c r="A60" s="11"/>
      <c r="B60" s="13" t="s">
        <v>27</v>
      </c>
      <c r="C60" s="14">
        <f>SUM(C56:C59)</f>
        <v>53572989</v>
      </c>
      <c r="D60" s="14">
        <f>SUM(D56:D59)</f>
        <v>13231226</v>
      </c>
      <c r="E60" s="14">
        <f>SUM(E56:E59)</f>
        <v>11989360</v>
      </c>
      <c r="F60" s="14">
        <f>C60+D60-E60</f>
        <v>54814855</v>
      </c>
    </row>
    <row r="62" spans="1:6" ht="15.75" thickBot="1">
      <c r="A62" s="15"/>
      <c r="B62" s="16" t="s">
        <v>28</v>
      </c>
      <c r="C62" s="40" t="s">
        <v>34</v>
      </c>
      <c r="D62" s="40"/>
      <c r="E62" s="15"/>
      <c r="F62" s="15"/>
    </row>
    <row r="64" ht="15">
      <c r="B64" s="5" t="s">
        <v>36</v>
      </c>
    </row>
    <row r="65" spans="1:6" ht="56.25" customHeight="1">
      <c r="A65" s="6" t="s">
        <v>0</v>
      </c>
      <c r="B65" s="5" t="s">
        <v>26</v>
      </c>
      <c r="C65" s="7" t="s">
        <v>74</v>
      </c>
      <c r="D65" s="7" t="s">
        <v>14</v>
      </c>
      <c r="E65" s="7" t="s">
        <v>15</v>
      </c>
      <c r="F65" s="7" t="s">
        <v>90</v>
      </c>
    </row>
    <row r="66" spans="1:6" ht="30.75" customHeight="1">
      <c r="A66" s="6" t="s">
        <v>16</v>
      </c>
      <c r="B66" s="8" t="s">
        <v>17</v>
      </c>
      <c r="C66" s="7"/>
      <c r="D66" s="7"/>
      <c r="E66" s="7"/>
      <c r="F66" s="7"/>
    </row>
    <row r="67" spans="1:6" ht="27.75" customHeight="1">
      <c r="A67" s="9">
        <v>1</v>
      </c>
      <c r="B67" s="10" t="s">
        <v>18</v>
      </c>
      <c r="C67" s="11">
        <v>11188182</v>
      </c>
      <c r="D67" s="11">
        <v>250600</v>
      </c>
      <c r="E67" s="11">
        <v>74200</v>
      </c>
      <c r="F67" s="11">
        <f>C67+D67-E67</f>
        <v>11364582</v>
      </c>
    </row>
    <row r="68" spans="1:6" ht="19.5" customHeight="1">
      <c r="A68" s="11">
        <v>2</v>
      </c>
      <c r="B68" s="10" t="s">
        <v>19</v>
      </c>
      <c r="C68" s="11">
        <v>41942665</v>
      </c>
      <c r="D68" s="11"/>
      <c r="E68" s="11"/>
      <c r="F68" s="11">
        <f>C68+D68-E68</f>
        <v>41942665</v>
      </c>
    </row>
    <row r="69" spans="1:6" ht="28.5" customHeight="1">
      <c r="A69" s="9" t="s">
        <v>20</v>
      </c>
      <c r="B69" s="12" t="s">
        <v>8</v>
      </c>
      <c r="C69" s="11">
        <v>7787811</v>
      </c>
      <c r="D69" s="11">
        <v>81100</v>
      </c>
      <c r="E69" s="11">
        <v>24121</v>
      </c>
      <c r="F69" s="11">
        <f>C69+D69-E69</f>
        <v>7844790</v>
      </c>
    </row>
    <row r="70" spans="1:6" ht="28.5" customHeight="1">
      <c r="A70" s="11" t="s">
        <v>21</v>
      </c>
      <c r="B70" s="12" t="s">
        <v>6</v>
      </c>
      <c r="C70" s="11">
        <v>48407</v>
      </c>
      <c r="D70" s="11">
        <v>7396078</v>
      </c>
      <c r="E70" s="11">
        <v>7406698</v>
      </c>
      <c r="F70" s="11">
        <f>C70+D70-E70</f>
        <v>37787</v>
      </c>
    </row>
    <row r="71" spans="1:6" ht="33" customHeight="1">
      <c r="A71" s="11"/>
      <c r="B71" s="13" t="s">
        <v>27</v>
      </c>
      <c r="C71" s="14">
        <f>SUM(C67:C70)</f>
        <v>60967065</v>
      </c>
      <c r="D71" s="14">
        <f>SUM(D67:D70)</f>
        <v>7727778</v>
      </c>
      <c r="E71" s="14">
        <f>SUM(E67:E70)</f>
        <v>7505019</v>
      </c>
      <c r="F71" s="14">
        <f>SUM(F67:F70)</f>
        <v>61189824</v>
      </c>
    </row>
    <row r="72" ht="19.5" customHeight="1"/>
    <row r="73" spans="1:6" ht="23.25" customHeight="1" thickBot="1">
      <c r="A73" s="15"/>
      <c r="B73" s="16" t="s">
        <v>28</v>
      </c>
      <c r="C73" s="40" t="s">
        <v>35</v>
      </c>
      <c r="D73" s="40"/>
      <c r="E73" s="15"/>
      <c r="F73" s="15"/>
    </row>
    <row r="75" ht="15">
      <c r="B75" s="5" t="s">
        <v>37</v>
      </c>
    </row>
    <row r="76" spans="1:6" ht="42" customHeight="1">
      <c r="A76" s="6" t="s">
        <v>0</v>
      </c>
      <c r="B76" s="5" t="s">
        <v>26</v>
      </c>
      <c r="C76" s="7" t="s">
        <v>74</v>
      </c>
      <c r="D76" s="7" t="s">
        <v>14</v>
      </c>
      <c r="E76" s="7" t="s">
        <v>15</v>
      </c>
      <c r="F76" s="7" t="s">
        <v>90</v>
      </c>
    </row>
    <row r="77" spans="1:6" ht="30.75" customHeight="1">
      <c r="A77" s="6" t="s">
        <v>16</v>
      </c>
      <c r="B77" s="8" t="s">
        <v>17</v>
      </c>
      <c r="C77" s="7"/>
      <c r="D77" s="7"/>
      <c r="E77" s="7"/>
      <c r="F77" s="7"/>
    </row>
    <row r="78" spans="1:6" ht="27.75" customHeight="1">
      <c r="A78" s="9">
        <v>1</v>
      </c>
      <c r="B78" s="10" t="s">
        <v>18</v>
      </c>
      <c r="C78" s="11">
        <v>30448670</v>
      </c>
      <c r="D78" s="11"/>
      <c r="E78" s="11"/>
      <c r="F78" s="11">
        <f>C78+D78-E78</f>
        <v>30448670</v>
      </c>
    </row>
    <row r="79" spans="1:6" ht="19.5" customHeight="1">
      <c r="A79" s="11">
        <v>2</v>
      </c>
      <c r="B79" s="10" t="s">
        <v>19</v>
      </c>
      <c r="C79" s="11">
        <v>9576673.5</v>
      </c>
      <c r="D79" s="11">
        <v>95000</v>
      </c>
      <c r="E79" s="11">
        <v>625171.5</v>
      </c>
      <c r="F79" s="11">
        <f>C79+D79-E79</f>
        <v>9046502</v>
      </c>
    </row>
    <row r="80" spans="1:6" ht="33.75" customHeight="1">
      <c r="A80" s="9" t="s">
        <v>20</v>
      </c>
      <c r="B80" s="12" t="s">
        <v>8</v>
      </c>
      <c r="C80" s="11">
        <v>1927757.46</v>
      </c>
      <c r="D80" s="11">
        <v>43000.08</v>
      </c>
      <c r="E80" s="11">
        <v>234933.3</v>
      </c>
      <c r="F80" s="11">
        <f>C80+D80-E80</f>
        <v>1735824.24</v>
      </c>
    </row>
    <row r="81" spans="1:6" ht="29.25" customHeight="1">
      <c r="A81" s="11" t="s">
        <v>21</v>
      </c>
      <c r="B81" s="12" t="s">
        <v>6</v>
      </c>
      <c r="C81" s="11">
        <v>73935.29</v>
      </c>
      <c r="D81" s="11">
        <v>6902274.14</v>
      </c>
      <c r="E81" s="11">
        <v>6809663.77</v>
      </c>
      <c r="F81" s="11">
        <f>C81+D81-E81</f>
        <v>166545.66000000015</v>
      </c>
    </row>
    <row r="82" spans="1:6" ht="34.5" customHeight="1">
      <c r="A82" s="11"/>
      <c r="B82" s="13" t="s">
        <v>27</v>
      </c>
      <c r="C82" s="21">
        <f>SUM(C78:C81)</f>
        <v>42027036.25</v>
      </c>
      <c r="D82" s="21">
        <f>SUM(D78:D81)</f>
        <v>7040274.22</v>
      </c>
      <c r="E82" s="21">
        <f>SUM(E78:E81)</f>
        <v>7669768.569999999</v>
      </c>
      <c r="F82" s="23">
        <f>SUM(F78:F81)</f>
        <v>41397541.900000006</v>
      </c>
    </row>
    <row r="84" spans="1:6" ht="15.75" thickBot="1">
      <c r="A84" s="15"/>
      <c r="B84" s="16" t="s">
        <v>28</v>
      </c>
      <c r="C84" s="40" t="s">
        <v>84</v>
      </c>
      <c r="D84" s="40"/>
      <c r="E84" s="15"/>
      <c r="F84" s="15"/>
    </row>
    <row r="86" ht="15">
      <c r="B86" s="5" t="s">
        <v>38</v>
      </c>
    </row>
    <row r="87" spans="1:6" ht="45.75" customHeight="1">
      <c r="A87" s="6" t="s">
        <v>0</v>
      </c>
      <c r="B87" s="5" t="s">
        <v>26</v>
      </c>
      <c r="C87" s="7" t="s">
        <v>74</v>
      </c>
      <c r="D87" s="7" t="s">
        <v>14</v>
      </c>
      <c r="E87" s="7" t="s">
        <v>15</v>
      </c>
      <c r="F87" s="7" t="s">
        <v>90</v>
      </c>
    </row>
    <row r="88" spans="1:6" ht="24.75" customHeight="1">
      <c r="A88" s="6" t="s">
        <v>16</v>
      </c>
      <c r="B88" s="8" t="s">
        <v>17</v>
      </c>
      <c r="C88" s="7"/>
      <c r="D88" s="7"/>
      <c r="E88" s="7"/>
      <c r="F88" s="7"/>
    </row>
    <row r="89" spans="1:6" ht="27.75" customHeight="1">
      <c r="A89" s="9">
        <v>1</v>
      </c>
      <c r="B89" s="10" t="s">
        <v>18</v>
      </c>
      <c r="C89" s="11">
        <v>20825289</v>
      </c>
      <c r="D89" s="11">
        <v>8596550</v>
      </c>
      <c r="E89" s="11"/>
      <c r="F89" s="11">
        <f>C89+D89-E89</f>
        <v>29421839</v>
      </c>
    </row>
    <row r="90" spans="1:6" ht="25.5" customHeight="1">
      <c r="A90" s="11">
        <v>2</v>
      </c>
      <c r="B90" s="10" t="s">
        <v>19</v>
      </c>
      <c r="C90" s="11">
        <v>5240084</v>
      </c>
      <c r="D90" s="11">
        <v>1056210</v>
      </c>
      <c r="E90" s="11">
        <v>141931</v>
      </c>
      <c r="F90" s="11">
        <f>C90+D90-E90</f>
        <v>6154363</v>
      </c>
    </row>
    <row r="91" spans="1:6" ht="33" customHeight="1">
      <c r="A91" s="9" t="s">
        <v>20</v>
      </c>
      <c r="B91" s="12" t="s">
        <v>8</v>
      </c>
      <c r="C91" s="11">
        <v>2027979</v>
      </c>
      <c r="D91" s="11">
        <v>115500</v>
      </c>
      <c r="E91" s="11">
        <v>176000</v>
      </c>
      <c r="F91" s="11">
        <f>C91+D91-E91</f>
        <v>1967479</v>
      </c>
    </row>
    <row r="92" spans="1:6" ht="28.5" customHeight="1">
      <c r="A92" s="11" t="s">
        <v>21</v>
      </c>
      <c r="B92" s="12" t="s">
        <v>6</v>
      </c>
      <c r="C92" s="11">
        <v>71610</v>
      </c>
      <c r="D92" s="11">
        <v>8569825</v>
      </c>
      <c r="E92" s="11">
        <v>8552331</v>
      </c>
      <c r="F92" s="11">
        <f>C92+D92-E92</f>
        <v>89104</v>
      </c>
    </row>
    <row r="93" spans="1:6" ht="30.75" customHeight="1">
      <c r="A93" s="11"/>
      <c r="B93" s="13" t="s">
        <v>27</v>
      </c>
      <c r="C93" s="14">
        <f>SUM(C89:C92)</f>
        <v>28164962</v>
      </c>
      <c r="D93" s="14">
        <f>SUM(D89:D92)</f>
        <v>18338085</v>
      </c>
      <c r="E93" s="14">
        <f>SUM(E89:E92)</f>
        <v>8870262</v>
      </c>
      <c r="F93" s="14">
        <f>SUM(F89:F92)</f>
        <v>37632785</v>
      </c>
    </row>
    <row r="95" spans="1:6" ht="15.75" thickBot="1">
      <c r="A95" s="15"/>
      <c r="B95" s="16" t="s">
        <v>28</v>
      </c>
      <c r="C95" s="40" t="s">
        <v>39</v>
      </c>
      <c r="D95" s="40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40</v>
      </c>
    </row>
    <row r="98" spans="1:6" ht="53.25" customHeight="1">
      <c r="A98" s="6" t="s">
        <v>0</v>
      </c>
      <c r="B98" s="5" t="s">
        <v>26</v>
      </c>
      <c r="C98" s="7" t="s">
        <v>74</v>
      </c>
      <c r="D98" s="7" t="s">
        <v>14</v>
      </c>
      <c r="E98" s="7" t="s">
        <v>15</v>
      </c>
      <c r="F98" s="7" t="s">
        <v>90</v>
      </c>
    </row>
    <row r="99" spans="1:6" ht="18.75" customHeight="1">
      <c r="A99" s="6" t="s">
        <v>16</v>
      </c>
      <c r="B99" s="8" t="s">
        <v>17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18</v>
      </c>
      <c r="C100" s="11">
        <v>20686059</v>
      </c>
      <c r="D100" s="11"/>
      <c r="E100" s="11"/>
      <c r="F100" s="11">
        <f>C100+D100-E100</f>
        <v>20686059</v>
      </c>
    </row>
    <row r="101" spans="1:6" ht="19.5" customHeight="1">
      <c r="A101" s="11">
        <v>2</v>
      </c>
      <c r="B101" s="10" t="s">
        <v>19</v>
      </c>
      <c r="C101" s="11">
        <v>10032159</v>
      </c>
      <c r="D101" s="11">
        <v>280000</v>
      </c>
      <c r="E101" s="11">
        <v>88316</v>
      </c>
      <c r="F101" s="11">
        <f>C101+D101-E101</f>
        <v>10223843</v>
      </c>
    </row>
    <row r="102" spans="1:6" ht="32.25" customHeight="1">
      <c r="A102" s="9" t="s">
        <v>20</v>
      </c>
      <c r="B102" s="12" t="s">
        <v>8</v>
      </c>
      <c r="C102" s="11">
        <v>3242906.2</v>
      </c>
      <c r="D102" s="11">
        <v>274330</v>
      </c>
      <c r="E102" s="11">
        <v>107398.2</v>
      </c>
      <c r="F102" s="11">
        <f>C102+D102-E102</f>
        <v>3409838</v>
      </c>
    </row>
    <row r="103" spans="1:6" ht="29.25" customHeight="1">
      <c r="A103" s="11" t="s">
        <v>21</v>
      </c>
      <c r="B103" s="12" t="s">
        <v>6</v>
      </c>
      <c r="C103" s="11">
        <v>113135.8</v>
      </c>
      <c r="D103" s="11">
        <v>5525893</v>
      </c>
      <c r="E103" s="11">
        <v>5506598.8</v>
      </c>
      <c r="F103" s="11">
        <f>C103+D103-E103</f>
        <v>132430</v>
      </c>
    </row>
    <row r="104" spans="1:6" ht="25.5" customHeight="1">
      <c r="A104" s="11"/>
      <c r="B104" s="13" t="s">
        <v>27</v>
      </c>
      <c r="C104" s="14">
        <f>SUM(C100:C103)</f>
        <v>34074260</v>
      </c>
      <c r="D104" s="14">
        <f>SUM(D100:D103)</f>
        <v>6080223</v>
      </c>
      <c r="E104" s="14">
        <f>SUM(E100:E103)</f>
        <v>5702313</v>
      </c>
      <c r="F104" s="14">
        <f>SUM(F100:F103)</f>
        <v>34452170</v>
      </c>
    </row>
    <row r="106" spans="1:6" ht="23.25" customHeight="1" thickBot="1">
      <c r="A106" s="15"/>
      <c r="B106" s="16" t="s">
        <v>28</v>
      </c>
      <c r="C106" s="41" t="s">
        <v>85</v>
      </c>
      <c r="D106" s="41"/>
      <c r="E106" s="15"/>
      <c r="F106" s="15"/>
    </row>
    <row r="108" ht="15">
      <c r="B108" s="5" t="s">
        <v>41</v>
      </c>
    </row>
    <row r="109" spans="1:6" ht="45" customHeight="1">
      <c r="A109" s="6" t="s">
        <v>0</v>
      </c>
      <c r="B109" s="5" t="s">
        <v>26</v>
      </c>
      <c r="C109" s="7" t="s">
        <v>74</v>
      </c>
      <c r="D109" s="7" t="s">
        <v>14</v>
      </c>
      <c r="E109" s="7" t="s">
        <v>15</v>
      </c>
      <c r="F109" s="7" t="s">
        <v>90</v>
      </c>
    </row>
    <row r="110" spans="1:6" ht="30.75" customHeight="1">
      <c r="A110" s="6" t="s">
        <v>16</v>
      </c>
      <c r="B110" s="8" t="s">
        <v>17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18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19</v>
      </c>
      <c r="C112" s="11">
        <v>1854912</v>
      </c>
      <c r="D112" s="11">
        <v>25000</v>
      </c>
      <c r="E112" s="11"/>
      <c r="F112" s="11">
        <f>C112+D112-E112</f>
        <v>1879912</v>
      </c>
    </row>
    <row r="113" spans="1:6" ht="33" customHeight="1">
      <c r="A113" s="9" t="s">
        <v>20</v>
      </c>
      <c r="B113" s="12" t="s">
        <v>8</v>
      </c>
      <c r="C113" s="11">
        <v>1062418</v>
      </c>
      <c r="D113" s="11">
        <v>42800</v>
      </c>
      <c r="E113" s="11"/>
      <c r="F113" s="11">
        <f>C113+D113-E113</f>
        <v>1105218</v>
      </c>
    </row>
    <row r="114" spans="1:6" ht="19.5" customHeight="1">
      <c r="A114" s="11" t="s">
        <v>21</v>
      </c>
      <c r="B114" s="12" t="s">
        <v>6</v>
      </c>
      <c r="C114" s="11">
        <v>54904</v>
      </c>
      <c r="D114" s="11">
        <v>1129475</v>
      </c>
      <c r="E114" s="11">
        <v>1156694</v>
      </c>
      <c r="F114" s="11">
        <f>C114+D114-E114</f>
        <v>27685</v>
      </c>
    </row>
    <row r="115" spans="1:6" ht="25.5" customHeight="1">
      <c r="A115" s="11"/>
      <c r="B115" s="13" t="s">
        <v>27</v>
      </c>
      <c r="C115" s="14">
        <f>SUM(C111:C114)</f>
        <v>2972234</v>
      </c>
      <c r="D115" s="14">
        <f>SUM(D111:D114)</f>
        <v>1197275</v>
      </c>
      <c r="E115" s="14">
        <f>SUM(E111:E114)</f>
        <v>1156694</v>
      </c>
      <c r="F115" s="14">
        <f>SUM(F111:F114)</f>
        <v>3012815</v>
      </c>
    </row>
    <row r="117" spans="1:6" ht="15.75" thickBot="1">
      <c r="A117" s="15"/>
      <c r="B117" s="16" t="s">
        <v>28</v>
      </c>
      <c r="C117" s="40" t="s">
        <v>22</v>
      </c>
      <c r="D117" s="40"/>
      <c r="E117" s="15"/>
      <c r="F117" s="15"/>
    </row>
    <row r="119" ht="15">
      <c r="B119" s="5" t="s">
        <v>42</v>
      </c>
    </row>
    <row r="120" spans="1:6" ht="49.5" customHeight="1">
      <c r="A120" s="6" t="s">
        <v>0</v>
      </c>
      <c r="B120" s="5" t="s">
        <v>26</v>
      </c>
      <c r="C120" s="7" t="s">
        <v>74</v>
      </c>
      <c r="D120" s="7" t="s">
        <v>14</v>
      </c>
      <c r="E120" s="7" t="s">
        <v>15</v>
      </c>
      <c r="F120" s="7" t="s">
        <v>90</v>
      </c>
    </row>
    <row r="121" spans="1:6" ht="30.75" customHeight="1">
      <c r="A121" s="6" t="s">
        <v>16</v>
      </c>
      <c r="B121" s="8" t="s">
        <v>17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18</v>
      </c>
      <c r="C122" s="11">
        <v>12179885</v>
      </c>
      <c r="D122" s="11">
        <v>137000</v>
      </c>
      <c r="E122" s="11">
        <v>181600</v>
      </c>
      <c r="F122" s="11">
        <f>C122+D122-E122</f>
        <v>12135285</v>
      </c>
    </row>
    <row r="123" spans="1:6" ht="19.5" customHeight="1">
      <c r="A123" s="11">
        <v>2</v>
      </c>
      <c r="B123" s="10" t="s">
        <v>19</v>
      </c>
      <c r="C123" s="11">
        <v>12939696</v>
      </c>
      <c r="D123" s="11"/>
      <c r="E123" s="11"/>
      <c r="F123" s="11">
        <f>C123+D123-E123</f>
        <v>12939696</v>
      </c>
    </row>
    <row r="124" spans="1:6" ht="31.5" customHeight="1">
      <c r="A124" s="9" t="s">
        <v>20</v>
      </c>
      <c r="B124" s="12" t="s">
        <v>8</v>
      </c>
      <c r="C124" s="11">
        <v>2398498.6</v>
      </c>
      <c r="D124" s="11">
        <v>67200</v>
      </c>
      <c r="E124" s="11">
        <v>86596</v>
      </c>
      <c r="F124" s="11">
        <f>C124+D124-E124</f>
        <v>2379102.6</v>
      </c>
    </row>
    <row r="125" spans="1:6" ht="19.5" customHeight="1">
      <c r="A125" s="11" t="s">
        <v>21</v>
      </c>
      <c r="B125" s="12" t="s">
        <v>6</v>
      </c>
      <c r="C125" s="11">
        <v>193348.9</v>
      </c>
      <c r="D125" s="11">
        <v>6028734</v>
      </c>
      <c r="E125" s="11">
        <v>6081163.9</v>
      </c>
      <c r="F125" s="11">
        <f>C125+D125-E125</f>
        <v>140919</v>
      </c>
    </row>
    <row r="126" spans="1:6" ht="25.5" customHeight="1">
      <c r="A126" s="11"/>
      <c r="B126" s="13" t="s">
        <v>27</v>
      </c>
      <c r="C126" s="22">
        <f>SUM(C122:C125)</f>
        <v>27711428.5</v>
      </c>
      <c r="D126" s="14">
        <f>SUM(D122:D125)</f>
        <v>6232934</v>
      </c>
      <c r="E126" s="22">
        <f>SUM(E122:E125)</f>
        <v>6349359.9</v>
      </c>
      <c r="F126" s="22">
        <f>SUM(F122:F125)</f>
        <v>27595002.6</v>
      </c>
    </row>
    <row r="128" spans="1:6" ht="15.75" thickBot="1">
      <c r="A128" s="15"/>
      <c r="B128" s="16" t="s">
        <v>28</v>
      </c>
      <c r="C128" s="40" t="s">
        <v>22</v>
      </c>
      <c r="D128" s="40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44</v>
      </c>
    </row>
    <row r="132" spans="1:6" ht="51" customHeight="1">
      <c r="A132" s="6" t="s">
        <v>0</v>
      </c>
      <c r="B132" s="5" t="s">
        <v>26</v>
      </c>
      <c r="C132" s="7" t="s">
        <v>74</v>
      </c>
      <c r="D132" s="7" t="s">
        <v>14</v>
      </c>
      <c r="E132" s="7" t="s">
        <v>15</v>
      </c>
      <c r="F132" s="7" t="s">
        <v>90</v>
      </c>
    </row>
    <row r="133" spans="1:6" ht="22.5" customHeight="1">
      <c r="A133" s="6" t="s">
        <v>16</v>
      </c>
      <c r="B133" s="8" t="s">
        <v>17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18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19</v>
      </c>
      <c r="C135" s="11">
        <v>14290614</v>
      </c>
      <c r="D135" s="11">
        <v>538500</v>
      </c>
      <c r="E135" s="11">
        <v>232600</v>
      </c>
      <c r="F135" s="11">
        <f>C135+D135-E135</f>
        <v>14596514</v>
      </c>
    </row>
    <row r="136" spans="1:6" ht="39" customHeight="1">
      <c r="A136" s="9" t="s">
        <v>20</v>
      </c>
      <c r="B136" s="12" t="s">
        <v>8</v>
      </c>
      <c r="C136" s="11">
        <v>6719422.21</v>
      </c>
      <c r="D136" s="11">
        <v>20000</v>
      </c>
      <c r="E136" s="11">
        <v>43742.21</v>
      </c>
      <c r="F136" s="11">
        <f>C136+D136-E136</f>
        <v>6695680</v>
      </c>
    </row>
    <row r="137" spans="1:6" ht="27.75" customHeight="1">
      <c r="A137" s="11" t="s">
        <v>21</v>
      </c>
      <c r="B137" s="12" t="s">
        <v>6</v>
      </c>
      <c r="C137" s="11">
        <v>63038.48</v>
      </c>
      <c r="D137" s="11">
        <v>7806000</v>
      </c>
      <c r="E137" s="11">
        <v>7590788.48</v>
      </c>
      <c r="F137" s="11">
        <f>C137+D137-E137</f>
        <v>278250</v>
      </c>
    </row>
    <row r="138" spans="1:6" ht="33" customHeight="1">
      <c r="A138" s="11"/>
      <c r="B138" s="13" t="s">
        <v>27</v>
      </c>
      <c r="C138" s="21">
        <f>SUM(C134:C137)</f>
        <v>141995032.69</v>
      </c>
      <c r="D138" s="14">
        <f>SUM(D134:D137)</f>
        <v>8364500</v>
      </c>
      <c r="E138" s="21">
        <f>SUM(E134:E137)</f>
        <v>7867130.69</v>
      </c>
      <c r="F138" s="24">
        <f>SUM(F134:F137)</f>
        <v>142492402</v>
      </c>
    </row>
    <row r="140" spans="1:6" ht="15.75" thickBot="1">
      <c r="A140" s="15"/>
      <c r="B140" s="16" t="s">
        <v>28</v>
      </c>
      <c r="C140" s="40" t="s">
        <v>45</v>
      </c>
      <c r="D140" s="40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11</v>
      </c>
    </row>
    <row r="143" spans="1:6" ht="46.5" customHeight="1">
      <c r="A143" s="6" t="s">
        <v>0</v>
      </c>
      <c r="B143" s="5" t="s">
        <v>26</v>
      </c>
      <c r="C143" s="7" t="s">
        <v>74</v>
      </c>
      <c r="D143" s="7" t="s">
        <v>14</v>
      </c>
      <c r="E143" s="7" t="s">
        <v>15</v>
      </c>
      <c r="F143" s="7" t="s">
        <v>90</v>
      </c>
    </row>
    <row r="144" spans="1:6" ht="30.75" customHeight="1">
      <c r="A144" s="6" t="s">
        <v>16</v>
      </c>
      <c r="B144" s="8" t="s">
        <v>17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18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19</v>
      </c>
      <c r="C146" s="11">
        <v>4912279.71</v>
      </c>
      <c r="D146" s="11"/>
      <c r="E146" s="11">
        <v>927051.28</v>
      </c>
      <c r="F146" s="11">
        <f>C146+D146-E146</f>
        <v>3985228.4299999997</v>
      </c>
    </row>
    <row r="147" spans="1:6" ht="28.5" customHeight="1">
      <c r="A147" s="9" t="s">
        <v>20</v>
      </c>
      <c r="B147" s="12" t="s">
        <v>8</v>
      </c>
      <c r="C147" s="11">
        <v>1569435.17</v>
      </c>
      <c r="D147" s="11"/>
      <c r="E147" s="11">
        <v>816.2</v>
      </c>
      <c r="F147" s="11">
        <f>C147+D147-E147</f>
        <v>1568618.97</v>
      </c>
    </row>
    <row r="148" spans="1:6" ht="19.5" customHeight="1">
      <c r="A148" s="11" t="s">
        <v>21</v>
      </c>
      <c r="B148" s="12" t="s">
        <v>6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27</v>
      </c>
      <c r="C149" s="14">
        <f>SUM(C145:C148)</f>
        <v>83634068.88</v>
      </c>
      <c r="D149" s="14">
        <f>SUM(D145:D148)</f>
        <v>0</v>
      </c>
      <c r="E149" s="14">
        <f>SUM(E145:E148)</f>
        <v>927867.48</v>
      </c>
      <c r="F149" s="22">
        <f>SUM(F145:F148)</f>
        <v>82706201.4</v>
      </c>
    </row>
    <row r="151" spans="1:6" ht="15.75" thickBot="1">
      <c r="A151" s="15"/>
      <c r="B151" s="16" t="s">
        <v>28</v>
      </c>
      <c r="C151" s="40" t="s">
        <v>46</v>
      </c>
      <c r="D151" s="40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12</v>
      </c>
    </row>
    <row r="154" spans="1:6" ht="46.5" customHeight="1">
      <c r="A154" s="6" t="s">
        <v>0</v>
      </c>
      <c r="B154" s="5" t="s">
        <v>26</v>
      </c>
      <c r="C154" s="7" t="s">
        <v>74</v>
      </c>
      <c r="D154" s="7" t="s">
        <v>14</v>
      </c>
      <c r="E154" s="7" t="s">
        <v>15</v>
      </c>
      <c r="F154" s="7" t="s">
        <v>90</v>
      </c>
    </row>
    <row r="155" spans="1:6" ht="30.75" customHeight="1">
      <c r="A155" s="6" t="s">
        <v>16</v>
      </c>
      <c r="B155" s="8" t="s">
        <v>17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18</v>
      </c>
      <c r="C156" s="11">
        <v>104450829.5</v>
      </c>
      <c r="D156" s="11"/>
      <c r="E156" s="11"/>
      <c r="F156" s="11">
        <f>C156+D156-E156</f>
        <v>104450829.5</v>
      </c>
    </row>
    <row r="157" spans="1:6" ht="19.5" customHeight="1">
      <c r="A157" s="11">
        <v>2</v>
      </c>
      <c r="B157" s="10" t="s">
        <v>19</v>
      </c>
      <c r="C157" s="11">
        <v>3413081.6</v>
      </c>
      <c r="D157" s="11">
        <v>1568280</v>
      </c>
      <c r="E157" s="11">
        <v>973500</v>
      </c>
      <c r="F157" s="11">
        <f>C157+D157-E157</f>
        <v>4007861.5999999996</v>
      </c>
    </row>
    <row r="158" spans="1:6" ht="28.5" customHeight="1">
      <c r="A158" s="9" t="s">
        <v>20</v>
      </c>
      <c r="B158" s="12" t="s">
        <v>8</v>
      </c>
      <c r="C158" s="11">
        <v>311395</v>
      </c>
      <c r="D158" s="11">
        <v>671050</v>
      </c>
      <c r="E158" s="11">
        <v>338400</v>
      </c>
      <c r="F158" s="11">
        <f>C158+D158-E158</f>
        <v>644045</v>
      </c>
    </row>
    <row r="159" spans="1:6" ht="19.5" customHeight="1">
      <c r="A159" s="11" t="s">
        <v>21</v>
      </c>
      <c r="B159" s="12" t="s">
        <v>6</v>
      </c>
      <c r="C159" s="11"/>
      <c r="D159" s="11"/>
      <c r="E159" s="11"/>
      <c r="F159" s="11">
        <f>C159+D159-E159</f>
        <v>0</v>
      </c>
    </row>
    <row r="160" spans="1:6" ht="20.25" customHeight="1">
      <c r="A160" s="11"/>
      <c r="B160" s="13" t="s">
        <v>27</v>
      </c>
      <c r="C160" s="14">
        <f>SUM(C156:C159)</f>
        <v>108175306.1</v>
      </c>
      <c r="D160" s="14">
        <f>SUM(D156:D159)</f>
        <v>2239330</v>
      </c>
      <c r="E160" s="14">
        <f>SUM(E156:E159)</f>
        <v>1311900</v>
      </c>
      <c r="F160" s="11">
        <f>C160+D160-E160</f>
        <v>109102736.1</v>
      </c>
    </row>
    <row r="161" ht="8.25" customHeight="1"/>
    <row r="162" spans="1:6" ht="15.75" thickBot="1">
      <c r="A162" s="15"/>
      <c r="B162" s="16" t="s">
        <v>28</v>
      </c>
      <c r="C162" s="40" t="s">
        <v>75</v>
      </c>
      <c r="D162" s="40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5" t="s">
        <v>47</v>
      </c>
    </row>
    <row r="165" spans="1:6" ht="50.25" customHeight="1">
      <c r="A165" s="6" t="s">
        <v>0</v>
      </c>
      <c r="B165" s="5" t="s">
        <v>26</v>
      </c>
      <c r="C165" s="7" t="s">
        <v>74</v>
      </c>
      <c r="D165" s="7" t="s">
        <v>14</v>
      </c>
      <c r="E165" s="7" t="s">
        <v>15</v>
      </c>
      <c r="F165" s="7" t="s">
        <v>90</v>
      </c>
    </row>
    <row r="166" spans="1:6" ht="27.75" customHeight="1">
      <c r="A166" s="6" t="s">
        <v>16</v>
      </c>
      <c r="B166" s="8" t="s">
        <v>17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18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19</v>
      </c>
      <c r="C168" s="11">
        <v>1324589</v>
      </c>
      <c r="D168" s="11"/>
      <c r="E168" s="11"/>
      <c r="F168" s="11">
        <f>C168+D168-E168</f>
        <v>1324589</v>
      </c>
    </row>
    <row r="169" spans="1:6" ht="26.25" customHeight="1">
      <c r="A169" s="9" t="s">
        <v>20</v>
      </c>
      <c r="B169" s="12" t="s">
        <v>8</v>
      </c>
      <c r="C169" s="11">
        <v>38551</v>
      </c>
      <c r="D169" s="11"/>
      <c r="E169" s="11">
        <v>8000</v>
      </c>
      <c r="F169" s="11">
        <f>C169+D169-E169</f>
        <v>30551</v>
      </c>
    </row>
    <row r="170" spans="1:6" ht="26.25" customHeight="1">
      <c r="A170" s="11" t="s">
        <v>21</v>
      </c>
      <c r="B170" s="12" t="s">
        <v>6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27</v>
      </c>
      <c r="C171" s="14">
        <f>SUM(C167:C170)</f>
        <v>66809836</v>
      </c>
      <c r="D171" s="14">
        <f>SUM(D167:D170)</f>
        <v>0</v>
      </c>
      <c r="E171" s="14">
        <f>SUM(E167:E170)</f>
        <v>8000</v>
      </c>
      <c r="F171" s="14">
        <f>SUM(F167:F170)</f>
        <v>66801836</v>
      </c>
    </row>
    <row r="172" ht="7.5" customHeight="1"/>
    <row r="173" spans="1:6" ht="15.75" thickBot="1">
      <c r="A173" s="15"/>
      <c r="B173" s="16" t="s">
        <v>28</v>
      </c>
      <c r="C173" s="40" t="s">
        <v>48</v>
      </c>
      <c r="D173" s="40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49</v>
      </c>
    </row>
    <row r="176" spans="1:6" ht="53.25" customHeight="1">
      <c r="A176" s="6" t="s">
        <v>0</v>
      </c>
      <c r="B176" s="5" t="s">
        <v>26</v>
      </c>
      <c r="C176" s="7" t="s">
        <v>74</v>
      </c>
      <c r="D176" s="7" t="s">
        <v>14</v>
      </c>
      <c r="E176" s="7" t="s">
        <v>15</v>
      </c>
      <c r="F176" s="7" t="s">
        <v>90</v>
      </c>
    </row>
    <row r="177" spans="1:6" ht="30.75" customHeight="1">
      <c r="A177" s="6" t="s">
        <v>16</v>
      </c>
      <c r="B177" s="8" t="s">
        <v>17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18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19</v>
      </c>
      <c r="C179" s="11">
        <v>75280807</v>
      </c>
      <c r="D179" s="11">
        <v>38471200</v>
      </c>
      <c r="F179" s="11">
        <f>C179+D179-E1213</f>
        <v>113752007</v>
      </c>
    </row>
    <row r="180" spans="1:6" ht="34.5" customHeight="1">
      <c r="A180" s="9" t="s">
        <v>20</v>
      </c>
      <c r="B180" s="12" t="s">
        <v>8</v>
      </c>
      <c r="C180" s="11">
        <v>803014</v>
      </c>
      <c r="D180" s="11">
        <v>2926511</v>
      </c>
      <c r="E180" s="11">
        <v>3111980.3</v>
      </c>
      <c r="F180" s="11">
        <f>C180+D180-E180</f>
        <v>617544.7000000002</v>
      </c>
    </row>
    <row r="181" spans="1:6" ht="25.5" customHeight="1">
      <c r="A181" s="11" t="s">
        <v>21</v>
      </c>
      <c r="B181" s="12" t="s">
        <v>6</v>
      </c>
      <c r="C181" s="11">
        <v>3926761.7</v>
      </c>
      <c r="D181" s="11">
        <v>49355200</v>
      </c>
      <c r="E181" s="11">
        <v>48379675</v>
      </c>
      <c r="F181" s="11">
        <f>C181+D181-E181</f>
        <v>4902286.700000003</v>
      </c>
    </row>
    <row r="182" spans="1:6" ht="30" customHeight="1">
      <c r="A182" s="11"/>
      <c r="B182" s="13" t="s">
        <v>27</v>
      </c>
      <c r="C182" s="14">
        <f>SUM(C178:C181)</f>
        <v>80010582.7</v>
      </c>
      <c r="D182" s="24">
        <f>SUM(D178:D181)</f>
        <v>90752911</v>
      </c>
      <c r="E182" s="22">
        <f>SUM(E178:E181)</f>
        <v>51491655.3</v>
      </c>
      <c r="F182" s="22">
        <f>SUM(F178:F181)</f>
        <v>119271838.4</v>
      </c>
    </row>
    <row r="183" ht="7.5" customHeight="1"/>
    <row r="184" spans="1:6" ht="15.75" thickBot="1">
      <c r="A184" s="15"/>
      <c r="B184" s="16" t="s">
        <v>28</v>
      </c>
      <c r="C184" s="40" t="s">
        <v>86</v>
      </c>
      <c r="D184" s="40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50</v>
      </c>
    </row>
    <row r="187" spans="1:6" ht="45.75" customHeight="1">
      <c r="A187" s="6" t="s">
        <v>0</v>
      </c>
      <c r="B187" s="5" t="s">
        <v>26</v>
      </c>
      <c r="C187" s="7" t="s">
        <v>74</v>
      </c>
      <c r="D187" s="7" t="s">
        <v>14</v>
      </c>
      <c r="E187" s="7" t="s">
        <v>15</v>
      </c>
      <c r="F187" s="7" t="s">
        <v>90</v>
      </c>
    </row>
    <row r="188" spans="1:6" ht="23.25" customHeight="1">
      <c r="A188" s="6" t="s">
        <v>16</v>
      </c>
      <c r="B188" s="8" t="s">
        <v>17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18</v>
      </c>
      <c r="C189" s="11">
        <v>143876638</v>
      </c>
      <c r="D189" s="11"/>
      <c r="E189" s="11"/>
      <c r="F189" s="11">
        <f>C189+D189-E189</f>
        <v>143876638</v>
      </c>
    </row>
    <row r="190" spans="1:6" ht="19.5" customHeight="1">
      <c r="A190" s="11">
        <v>2</v>
      </c>
      <c r="B190" s="10" t="s">
        <v>19</v>
      </c>
      <c r="C190" s="11">
        <v>7334440</v>
      </c>
      <c r="D190" s="11">
        <v>1965400</v>
      </c>
      <c r="E190" s="11">
        <v>215813</v>
      </c>
      <c r="F190" s="11">
        <f>C190+D190-E190</f>
        <v>9084027</v>
      </c>
    </row>
    <row r="191" spans="1:6" ht="33.75" customHeight="1">
      <c r="A191" s="9" t="s">
        <v>20</v>
      </c>
      <c r="B191" s="12" t="s">
        <v>8</v>
      </c>
      <c r="C191" s="11">
        <v>1673063</v>
      </c>
      <c r="D191" s="11"/>
      <c r="E191" s="11">
        <v>13476</v>
      </c>
      <c r="F191" s="11">
        <f>C191+D191-E191</f>
        <v>1659587</v>
      </c>
    </row>
    <row r="192" spans="1:6" ht="34.5" customHeight="1">
      <c r="A192" s="11" t="s">
        <v>21</v>
      </c>
      <c r="B192" s="12" t="s">
        <v>6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27</v>
      </c>
      <c r="C193" s="14">
        <f>SUM(C189:C192)</f>
        <v>152884141</v>
      </c>
      <c r="D193" s="14">
        <f>SUM(D189:D192)</f>
        <v>1965400</v>
      </c>
      <c r="E193" s="14">
        <f>SUM(E189:E192)</f>
        <v>229289</v>
      </c>
      <c r="F193" s="14">
        <f>SUM(F189:F192)</f>
        <v>154620252</v>
      </c>
    </row>
    <row r="195" spans="1:6" ht="15.75" thickBot="1">
      <c r="A195" s="15"/>
      <c r="B195" s="16" t="s">
        <v>28</v>
      </c>
      <c r="C195" s="40" t="s">
        <v>1</v>
      </c>
      <c r="D195" s="40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51</v>
      </c>
    </row>
    <row r="199" spans="1:6" ht="47.25" customHeight="1">
      <c r="A199" s="6" t="s">
        <v>0</v>
      </c>
      <c r="B199" s="5" t="s">
        <v>26</v>
      </c>
      <c r="C199" s="7" t="s">
        <v>74</v>
      </c>
      <c r="D199" s="7" t="s">
        <v>14</v>
      </c>
      <c r="E199" s="7" t="s">
        <v>15</v>
      </c>
      <c r="F199" s="7" t="s">
        <v>90</v>
      </c>
    </row>
    <row r="200" spans="1:6" ht="24" customHeight="1">
      <c r="A200" s="6" t="s">
        <v>16</v>
      </c>
      <c r="B200" s="8" t="s">
        <v>17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18</v>
      </c>
      <c r="C201" s="11">
        <v>11131438</v>
      </c>
      <c r="D201" s="11"/>
      <c r="E201" s="11"/>
      <c r="F201" s="11">
        <f>C201+D201-E201</f>
        <v>11131438</v>
      </c>
    </row>
    <row r="202" spans="1:6" ht="19.5" customHeight="1">
      <c r="A202" s="11">
        <v>2</v>
      </c>
      <c r="B202" s="10" t="s">
        <v>19</v>
      </c>
      <c r="C202" s="11">
        <v>3595762</v>
      </c>
      <c r="D202" s="11">
        <v>65000</v>
      </c>
      <c r="E202" s="11"/>
      <c r="F202" s="11">
        <f>C202+D202-E202</f>
        <v>3660762</v>
      </c>
    </row>
    <row r="203" spans="1:6" ht="28.5" customHeight="1">
      <c r="A203" s="9" t="s">
        <v>20</v>
      </c>
      <c r="B203" s="12" t="s">
        <v>8</v>
      </c>
      <c r="C203" s="11">
        <v>1611300</v>
      </c>
      <c r="D203" s="11">
        <v>18100</v>
      </c>
      <c r="E203" s="11">
        <v>91500</v>
      </c>
      <c r="F203" s="11">
        <f>C203+D203-E203</f>
        <v>1537900</v>
      </c>
    </row>
    <row r="204" spans="1:6" ht="30" customHeight="1">
      <c r="A204" s="11" t="s">
        <v>21</v>
      </c>
      <c r="B204" s="12" t="s">
        <v>6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27</v>
      </c>
      <c r="C205" s="14">
        <f>SUM(C201:C204)</f>
        <v>16338500</v>
      </c>
      <c r="D205" s="14">
        <f>SUM(D201:D204)</f>
        <v>83100</v>
      </c>
      <c r="E205" s="14">
        <f>SUM(E201:E204)</f>
        <v>91500</v>
      </c>
      <c r="F205" s="14">
        <f>SUM(F201:F204)</f>
        <v>16330100</v>
      </c>
    </row>
    <row r="207" spans="1:6" ht="15.75" thickBot="1">
      <c r="A207" s="15"/>
      <c r="B207" s="16" t="s">
        <v>28</v>
      </c>
      <c r="C207" s="40" t="s">
        <v>70</v>
      </c>
      <c r="D207" s="40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52</v>
      </c>
    </row>
    <row r="210" spans="1:6" ht="45" customHeight="1">
      <c r="A210" s="6" t="s">
        <v>0</v>
      </c>
      <c r="B210" s="5" t="s">
        <v>26</v>
      </c>
      <c r="C210" s="7" t="s">
        <v>74</v>
      </c>
      <c r="D210" s="7" t="s">
        <v>14</v>
      </c>
      <c r="E210" s="7" t="s">
        <v>15</v>
      </c>
      <c r="F210" s="7" t="s">
        <v>90</v>
      </c>
    </row>
    <row r="211" spans="1:6" ht="30.75" customHeight="1">
      <c r="A211" s="6" t="s">
        <v>16</v>
      </c>
      <c r="B211" s="8" t="s">
        <v>17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18</v>
      </c>
      <c r="C212" s="11">
        <v>3250399</v>
      </c>
      <c r="D212" s="11">
        <v>240000</v>
      </c>
      <c r="E212" s="11"/>
      <c r="F212" s="11">
        <f>C212+D212-E212</f>
        <v>3490399</v>
      </c>
    </row>
    <row r="213" spans="1:6" ht="19.5" customHeight="1">
      <c r="A213" s="11">
        <v>2</v>
      </c>
      <c r="B213" s="10" t="s">
        <v>19</v>
      </c>
      <c r="C213" s="11"/>
      <c r="D213" s="11"/>
      <c r="E213" s="11"/>
      <c r="F213" s="11">
        <f>C213+D213-E213</f>
        <v>0</v>
      </c>
    </row>
    <row r="214" spans="1:6" ht="33.75" customHeight="1">
      <c r="A214" s="9" t="s">
        <v>20</v>
      </c>
      <c r="B214" s="12" t="s">
        <v>8</v>
      </c>
      <c r="C214" s="11">
        <v>919819.86</v>
      </c>
      <c r="D214" s="11">
        <v>83000</v>
      </c>
      <c r="E214" s="11">
        <v>55638.6</v>
      </c>
      <c r="F214" s="11">
        <f>C214+D214-E214</f>
        <v>947181.26</v>
      </c>
    </row>
    <row r="215" spans="1:6" ht="30.75" customHeight="1">
      <c r="A215" s="11" t="s">
        <v>21</v>
      </c>
      <c r="B215" s="12" t="s">
        <v>6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27</v>
      </c>
      <c r="C216" s="14">
        <f>SUM(C212:C215)</f>
        <v>4170218.86</v>
      </c>
      <c r="D216" s="14">
        <f>SUM(D212:D215)</f>
        <v>323000</v>
      </c>
      <c r="E216" s="14">
        <f>SUM(E212:E215)</f>
        <v>55638.6</v>
      </c>
      <c r="F216" s="14">
        <f>SUM(F212:F215)</f>
        <v>4437580.26</v>
      </c>
    </row>
    <row r="218" spans="1:6" ht="15.75" thickBot="1">
      <c r="A218" s="15"/>
      <c r="B218" s="16" t="s">
        <v>28</v>
      </c>
      <c r="C218" s="40" t="s">
        <v>2</v>
      </c>
      <c r="D218" s="40"/>
      <c r="E218" s="15"/>
      <c r="F218" s="15"/>
    </row>
    <row r="220" ht="15">
      <c r="B220" s="5" t="s">
        <v>53</v>
      </c>
    </row>
    <row r="221" spans="1:6" ht="45.75" customHeight="1">
      <c r="A221" s="6" t="s">
        <v>0</v>
      </c>
      <c r="B221" s="5" t="s">
        <v>26</v>
      </c>
      <c r="C221" s="7" t="s">
        <v>74</v>
      </c>
      <c r="D221" s="7" t="s">
        <v>14</v>
      </c>
      <c r="E221" s="7" t="s">
        <v>15</v>
      </c>
      <c r="F221" s="7" t="s">
        <v>90</v>
      </c>
    </row>
    <row r="222" spans="1:6" ht="36" customHeight="1">
      <c r="A222" s="6" t="s">
        <v>16</v>
      </c>
      <c r="B222" s="8" t="s">
        <v>17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18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19</v>
      </c>
      <c r="C224" s="11">
        <v>702600</v>
      </c>
      <c r="D224" s="11">
        <v>40000</v>
      </c>
      <c r="E224" s="11"/>
      <c r="F224" s="11">
        <f>C224+D224-E224</f>
        <v>742600</v>
      </c>
    </row>
    <row r="225" spans="1:6" ht="27.75" customHeight="1">
      <c r="A225" s="9" t="s">
        <v>20</v>
      </c>
      <c r="B225" s="12" t="s">
        <v>8</v>
      </c>
      <c r="C225" s="11">
        <v>555400</v>
      </c>
      <c r="D225" s="11">
        <v>61000</v>
      </c>
      <c r="E225" s="11">
        <v>200</v>
      </c>
      <c r="F225" s="11">
        <f>C225+D225-E225</f>
        <v>616200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27</v>
      </c>
      <c r="C227" s="14">
        <f>SUM(C223:C226)</f>
        <v>1258000</v>
      </c>
      <c r="D227" s="14">
        <f>SUM(D223:D226)</f>
        <v>101000</v>
      </c>
      <c r="E227" s="14">
        <f>SUM(E223:E226)</f>
        <v>200</v>
      </c>
      <c r="F227" s="14">
        <f>SUM(F223:F226)</f>
        <v>1358800</v>
      </c>
    </row>
    <row r="229" spans="1:6" ht="15.75" thickBot="1">
      <c r="A229" s="15"/>
      <c r="B229" s="16" t="s">
        <v>28</v>
      </c>
      <c r="C229" s="40" t="s">
        <v>54</v>
      </c>
      <c r="D229" s="40"/>
      <c r="E229" s="15"/>
      <c r="F229" s="15"/>
    </row>
    <row r="230" ht="51.75" customHeight="1">
      <c r="B230" s="5" t="s">
        <v>55</v>
      </c>
    </row>
    <row r="231" spans="1:6" ht="46.5" customHeight="1">
      <c r="A231" s="6" t="s">
        <v>0</v>
      </c>
      <c r="B231" s="5" t="s">
        <v>26</v>
      </c>
      <c r="C231" s="7" t="s">
        <v>74</v>
      </c>
      <c r="D231" s="7" t="s">
        <v>14</v>
      </c>
      <c r="E231" s="7" t="s">
        <v>15</v>
      </c>
      <c r="F231" s="7" t="s">
        <v>90</v>
      </c>
    </row>
    <row r="232" spans="1:6" ht="30.75" customHeight="1">
      <c r="A232" s="6" t="s">
        <v>16</v>
      </c>
      <c r="B232" s="8" t="s">
        <v>17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18</v>
      </c>
      <c r="C233" s="11">
        <v>2703361</v>
      </c>
      <c r="D233" s="11">
        <v>82000</v>
      </c>
      <c r="E233" s="11"/>
      <c r="F233" s="11">
        <f>C233+D233-E233</f>
        <v>2785361</v>
      </c>
    </row>
    <row r="234" spans="1:6" ht="31.5" customHeight="1">
      <c r="A234" s="11">
        <v>2</v>
      </c>
      <c r="B234" s="10" t="s">
        <v>19</v>
      </c>
      <c r="C234" s="11">
        <v>61308542</v>
      </c>
      <c r="D234" s="11">
        <v>1211222</v>
      </c>
      <c r="E234" s="11"/>
      <c r="F234" s="11">
        <f>C234+D234-E234</f>
        <v>62519764</v>
      </c>
    </row>
    <row r="235" spans="1:6" ht="39" customHeight="1">
      <c r="A235" s="9" t="s">
        <v>20</v>
      </c>
      <c r="B235" s="12" t="s">
        <v>8</v>
      </c>
      <c r="C235" s="11">
        <v>490276</v>
      </c>
      <c r="D235" s="11">
        <v>210000</v>
      </c>
      <c r="E235" s="11">
        <v>48500</v>
      </c>
      <c r="F235" s="11">
        <f>C235+D235-E235</f>
        <v>651776</v>
      </c>
    </row>
    <row r="236" spans="1:6" ht="19.5" customHeight="1">
      <c r="A236" s="11" t="s">
        <v>21</v>
      </c>
      <c r="B236" s="12" t="s">
        <v>6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27</v>
      </c>
      <c r="C237" s="14">
        <f>SUM(C233:C236)</f>
        <v>64502179</v>
      </c>
      <c r="D237" s="14">
        <f>SUM(D233:D236)</f>
        <v>1503222</v>
      </c>
      <c r="E237" s="14">
        <f>SUM(E233:E236)</f>
        <v>48500</v>
      </c>
      <c r="F237" s="14">
        <f>SUM(F233:F236)</f>
        <v>65956901</v>
      </c>
    </row>
    <row r="239" spans="1:6" ht="15.75" thickBot="1">
      <c r="A239" s="15"/>
      <c r="B239" s="16" t="s">
        <v>28</v>
      </c>
      <c r="C239" s="40" t="s">
        <v>87</v>
      </c>
      <c r="D239" s="40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56</v>
      </c>
    </row>
    <row r="242" spans="1:6" ht="42.75" customHeight="1">
      <c r="A242" s="6" t="s">
        <v>0</v>
      </c>
      <c r="B242" s="5" t="s">
        <v>26</v>
      </c>
      <c r="C242" s="7" t="s">
        <v>74</v>
      </c>
      <c r="D242" s="7" t="s">
        <v>14</v>
      </c>
      <c r="E242" s="7" t="s">
        <v>15</v>
      </c>
      <c r="F242" s="7" t="s">
        <v>90</v>
      </c>
    </row>
    <row r="243" spans="1:6" ht="30.75" customHeight="1">
      <c r="A243" s="6" t="s">
        <v>16</v>
      </c>
      <c r="B243" s="8" t="s">
        <v>17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18</v>
      </c>
      <c r="C244" s="11">
        <v>2155996</v>
      </c>
      <c r="D244" s="11">
        <v>76864200</v>
      </c>
      <c r="E244" s="11">
        <v>1347500</v>
      </c>
      <c r="F244" s="11">
        <f>C244+D244-E244</f>
        <v>77672696</v>
      </c>
    </row>
    <row r="245" spans="1:6" ht="19.5" customHeight="1">
      <c r="A245" s="11">
        <v>2</v>
      </c>
      <c r="B245" s="10" t="s">
        <v>19</v>
      </c>
      <c r="C245" s="11">
        <v>3824114</v>
      </c>
      <c r="D245" s="11">
        <v>2046100</v>
      </c>
      <c r="E245" s="11">
        <v>10000</v>
      </c>
      <c r="F245" s="11">
        <f>C245+D245-E245</f>
        <v>5860214</v>
      </c>
    </row>
    <row r="246" spans="1:6" ht="27" customHeight="1">
      <c r="A246" s="9" t="s">
        <v>20</v>
      </c>
      <c r="B246" s="12" t="s">
        <v>8</v>
      </c>
      <c r="C246" s="11">
        <v>640300</v>
      </c>
      <c r="D246" s="11">
        <v>553000</v>
      </c>
      <c r="E246" s="11">
        <v>3500</v>
      </c>
      <c r="F246" s="11">
        <f>C246+D246-E246</f>
        <v>1189800</v>
      </c>
    </row>
    <row r="247" spans="1:6" ht="19.5" customHeight="1">
      <c r="A247" s="11" t="s">
        <v>21</v>
      </c>
      <c r="B247" s="12" t="s">
        <v>6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27</v>
      </c>
      <c r="C248" s="14">
        <f>SUM(C244:C247)</f>
        <v>6620410</v>
      </c>
      <c r="D248" s="14">
        <f>SUM(D244:D247)</f>
        <v>79463300</v>
      </c>
      <c r="E248" s="14">
        <f>SUM(E244:E247)</f>
        <v>1361000</v>
      </c>
      <c r="F248" s="14">
        <f>SUM(F244:F247)</f>
        <v>84722710</v>
      </c>
    </row>
    <row r="250" spans="1:6" ht="15.75" thickBot="1">
      <c r="A250" s="15"/>
      <c r="B250" s="16" t="s">
        <v>28</v>
      </c>
      <c r="C250" s="40" t="s">
        <v>57</v>
      </c>
      <c r="D250" s="40"/>
      <c r="E250" s="15"/>
      <c r="F250" s="15"/>
    </row>
    <row r="252" ht="27">
      <c r="B252" s="5" t="s">
        <v>58</v>
      </c>
    </row>
    <row r="253" spans="1:6" ht="54.75" customHeight="1">
      <c r="A253" s="6" t="s">
        <v>0</v>
      </c>
      <c r="B253" s="5" t="s">
        <v>26</v>
      </c>
      <c r="C253" s="7" t="s">
        <v>74</v>
      </c>
      <c r="D253" s="7" t="s">
        <v>14</v>
      </c>
      <c r="E253" s="7" t="s">
        <v>15</v>
      </c>
      <c r="F253" s="7" t="s">
        <v>90</v>
      </c>
    </row>
    <row r="254" spans="1:6" ht="27" customHeight="1">
      <c r="A254" s="6" t="s">
        <v>16</v>
      </c>
      <c r="B254" s="8" t="s">
        <v>17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18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19</v>
      </c>
      <c r="C256" s="11">
        <v>29299829</v>
      </c>
      <c r="D256" s="11">
        <v>798400</v>
      </c>
      <c r="E256" s="11">
        <v>2000</v>
      </c>
      <c r="F256" s="11">
        <f>C256+D256-E256</f>
        <v>30096229</v>
      </c>
    </row>
    <row r="257" spans="1:6" ht="33.75" customHeight="1">
      <c r="A257" s="9" t="s">
        <v>20</v>
      </c>
      <c r="B257" s="12" t="s">
        <v>8</v>
      </c>
      <c r="C257" s="11">
        <v>1135095</v>
      </c>
      <c r="D257" s="11"/>
      <c r="E257" s="11">
        <v>269200</v>
      </c>
      <c r="F257" s="11">
        <f>C257+D257-E257</f>
        <v>865895</v>
      </c>
    </row>
    <row r="258" spans="1:6" ht="28.5" customHeight="1">
      <c r="A258" s="11" t="s">
        <v>21</v>
      </c>
      <c r="B258" s="12" t="s">
        <v>6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27</v>
      </c>
      <c r="C259" s="14">
        <f>SUM(C255:C258)</f>
        <v>30434924</v>
      </c>
      <c r="D259" s="14">
        <f>SUM(D255:D258)</f>
        <v>798400</v>
      </c>
      <c r="E259" s="14">
        <f>SUM(E255:E258)</f>
        <v>271200</v>
      </c>
      <c r="F259" s="14">
        <f>SUM(F255:F258)</f>
        <v>30962124</v>
      </c>
    </row>
    <row r="260" ht="9" customHeight="1"/>
    <row r="261" spans="1:6" ht="15.75" thickBot="1">
      <c r="A261" s="15"/>
      <c r="B261" s="16" t="s">
        <v>28</v>
      </c>
      <c r="C261" s="40" t="s">
        <v>88</v>
      </c>
      <c r="D261" s="40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59</v>
      </c>
    </row>
    <row r="264" spans="1:6" ht="56.25" customHeight="1">
      <c r="A264" s="6" t="s">
        <v>0</v>
      </c>
      <c r="B264" s="5" t="s">
        <v>26</v>
      </c>
      <c r="C264" s="7" t="s">
        <v>74</v>
      </c>
      <c r="D264" s="7" t="s">
        <v>14</v>
      </c>
      <c r="E264" s="7" t="s">
        <v>15</v>
      </c>
      <c r="F264" s="7" t="s">
        <v>90</v>
      </c>
    </row>
    <row r="265" spans="1:6" ht="30.75" customHeight="1">
      <c r="A265" s="6" t="s">
        <v>16</v>
      </c>
      <c r="B265" s="8" t="s">
        <v>17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18</v>
      </c>
      <c r="C266" s="11">
        <v>57367207</v>
      </c>
      <c r="D266" s="11">
        <v>2333000</v>
      </c>
      <c r="E266" s="11">
        <v>763983</v>
      </c>
      <c r="F266" s="11">
        <f>C266+D266-E266</f>
        <v>58936224</v>
      </c>
    </row>
    <row r="267" spans="1:6" ht="19.5" customHeight="1">
      <c r="A267" s="11">
        <v>2</v>
      </c>
      <c r="B267" s="10" t="s">
        <v>19</v>
      </c>
      <c r="C267" s="11">
        <v>231361157</v>
      </c>
      <c r="D267" s="11"/>
      <c r="E267" s="11"/>
      <c r="F267" s="26">
        <f>C267+D267-E267</f>
        <v>231361157</v>
      </c>
    </row>
    <row r="268" spans="1:6" ht="33.75" customHeight="1">
      <c r="A268" s="9" t="s">
        <v>20</v>
      </c>
      <c r="B268" s="12" t="s">
        <v>8</v>
      </c>
      <c r="C268" s="11">
        <v>4916951</v>
      </c>
      <c r="D268" s="11">
        <v>1137890</v>
      </c>
      <c r="E268" s="11">
        <v>123376</v>
      </c>
      <c r="F268" s="11">
        <f>C268+D268-E268</f>
        <v>5931465</v>
      </c>
    </row>
    <row r="269" spans="1:6" ht="29.25" customHeight="1">
      <c r="A269" s="11" t="s">
        <v>21</v>
      </c>
      <c r="B269" s="12" t="s">
        <v>6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27</v>
      </c>
      <c r="C270" s="14">
        <f>SUM(C266:C269)</f>
        <v>293645315</v>
      </c>
      <c r="D270" s="14">
        <f>SUM(D266:D269)</f>
        <v>3470890</v>
      </c>
      <c r="E270" s="14">
        <f>SUM(E266:E269)</f>
        <v>887359</v>
      </c>
      <c r="F270" s="24">
        <f>SUM(F266:F269)</f>
        <v>296228846</v>
      </c>
    </row>
    <row r="272" spans="1:6" ht="15.75" thickBot="1">
      <c r="A272" s="15"/>
      <c r="B272" s="16" t="s">
        <v>28</v>
      </c>
      <c r="C272" s="40" t="s">
        <v>89</v>
      </c>
      <c r="D272" s="40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7" t="s">
        <v>7</v>
      </c>
    </row>
    <row r="275" spans="1:6" ht="45.75" customHeight="1">
      <c r="A275" s="6" t="s">
        <v>0</v>
      </c>
      <c r="B275" s="5" t="s">
        <v>26</v>
      </c>
      <c r="C275" s="7" t="s">
        <v>74</v>
      </c>
      <c r="D275" s="7" t="s">
        <v>14</v>
      </c>
      <c r="E275" s="7" t="s">
        <v>15</v>
      </c>
      <c r="F275" s="7" t="s">
        <v>90</v>
      </c>
    </row>
    <row r="276" spans="1:6" ht="27" customHeight="1">
      <c r="A276" s="6" t="s">
        <v>16</v>
      </c>
      <c r="B276" s="8" t="s">
        <v>17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18</v>
      </c>
      <c r="C277" s="28">
        <v>14757466</v>
      </c>
      <c r="D277" s="28"/>
      <c r="E277" s="28"/>
      <c r="F277" s="28">
        <f>C277+D277-E277</f>
        <v>14757466</v>
      </c>
    </row>
    <row r="278" spans="1:6" ht="27" customHeight="1">
      <c r="A278" s="11">
        <v>2</v>
      </c>
      <c r="B278" s="10" t="s">
        <v>19</v>
      </c>
      <c r="C278" s="28">
        <v>41791312</v>
      </c>
      <c r="D278" s="35">
        <v>348216.92</v>
      </c>
      <c r="E278" s="28">
        <v>727.11</v>
      </c>
      <c r="F278" s="28">
        <f>C278+D278-E278</f>
        <v>42138801.81</v>
      </c>
    </row>
    <row r="279" spans="1:6" ht="27" customHeight="1">
      <c r="A279" s="9" t="s">
        <v>20</v>
      </c>
      <c r="B279" s="12" t="s">
        <v>8</v>
      </c>
      <c r="C279" s="35">
        <v>1813270.76</v>
      </c>
      <c r="D279" s="35">
        <v>27351.4</v>
      </c>
      <c r="E279" s="35">
        <v>31610.91</v>
      </c>
      <c r="F279" s="28">
        <f>C279+D279-E279</f>
        <v>1809011.25</v>
      </c>
    </row>
    <row r="280" spans="1:6" ht="27" customHeight="1">
      <c r="A280" s="11" t="s">
        <v>21</v>
      </c>
      <c r="B280" s="12" t="s">
        <v>6</v>
      </c>
      <c r="C280" s="28"/>
      <c r="D280" s="35"/>
      <c r="E280" s="35"/>
      <c r="F280" s="28">
        <f>C280+D280-E280</f>
        <v>0</v>
      </c>
    </row>
    <row r="281" spans="1:6" ht="21.75" customHeight="1">
      <c r="A281" s="11"/>
      <c r="B281" s="13" t="s">
        <v>27</v>
      </c>
      <c r="C281" s="21">
        <f>SUM(C277:C280)</f>
        <v>58362048.76</v>
      </c>
      <c r="D281" s="21">
        <f>SUM(D277:D280)</f>
        <v>375568.32</v>
      </c>
      <c r="E281" s="21">
        <f>SUM(E277:E280)</f>
        <v>32338.02</v>
      </c>
      <c r="F281" s="21">
        <f>SUM(F277:F280)</f>
        <v>58705279.06</v>
      </c>
    </row>
    <row r="282" ht="12.75" customHeight="1"/>
    <row r="283" spans="1:6" ht="15.75" thickBot="1">
      <c r="A283" s="15"/>
      <c r="B283" s="16" t="s">
        <v>28</v>
      </c>
      <c r="C283" s="40" t="s">
        <v>60</v>
      </c>
      <c r="D283" s="40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36.75" customHeight="1">
      <c r="B285" s="27" t="s">
        <v>76</v>
      </c>
    </row>
    <row r="286" spans="1:6" ht="42" customHeight="1">
      <c r="A286" s="6" t="s">
        <v>0</v>
      </c>
      <c r="B286" s="5" t="s">
        <v>26</v>
      </c>
      <c r="C286" s="7" t="s">
        <v>74</v>
      </c>
      <c r="D286" s="7" t="s">
        <v>14</v>
      </c>
      <c r="E286" s="7" t="s">
        <v>15</v>
      </c>
      <c r="F286" s="7" t="s">
        <v>90</v>
      </c>
    </row>
    <row r="287" spans="1:6" ht="27" customHeight="1">
      <c r="A287" s="6" t="s">
        <v>16</v>
      </c>
      <c r="B287" s="8" t="s">
        <v>17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18</v>
      </c>
      <c r="C288" s="11">
        <v>2562064</v>
      </c>
      <c r="D288" s="11"/>
      <c r="E288" s="11"/>
      <c r="F288" s="11">
        <f>C288+D288-E288</f>
        <v>2562064</v>
      </c>
    </row>
    <row r="289" spans="1:6" ht="21.75" customHeight="1">
      <c r="A289" s="11">
        <v>2</v>
      </c>
      <c r="B289" s="10" t="s">
        <v>19</v>
      </c>
      <c r="C289" s="11"/>
      <c r="D289" s="11">
        <v>929300</v>
      </c>
      <c r="E289" s="11"/>
      <c r="F289" s="11">
        <f>C289+D289-E289</f>
        <v>929300</v>
      </c>
    </row>
    <row r="290" spans="1:6" ht="28.5" customHeight="1">
      <c r="A290" s="9" t="s">
        <v>20</v>
      </c>
      <c r="B290" s="12" t="s">
        <v>8</v>
      </c>
      <c r="C290" s="11">
        <v>776150</v>
      </c>
      <c r="D290" s="11">
        <v>18700</v>
      </c>
      <c r="E290" s="11"/>
      <c r="F290" s="11">
        <f>C290+D290-E290</f>
        <v>794850</v>
      </c>
    </row>
    <row r="291" spans="1:6" ht="21.75" customHeight="1">
      <c r="A291" s="11" t="s">
        <v>21</v>
      </c>
      <c r="B291" s="12" t="s">
        <v>6</v>
      </c>
      <c r="C291" s="11">
        <v>20681</v>
      </c>
      <c r="D291" s="11">
        <v>449892</v>
      </c>
      <c r="E291" s="11">
        <v>442735</v>
      </c>
      <c r="F291" s="11">
        <f>C291+D291-E291</f>
        <v>27838</v>
      </c>
    </row>
    <row r="292" spans="1:6" ht="20.25" customHeight="1">
      <c r="A292" s="11"/>
      <c r="B292" s="13" t="s">
        <v>27</v>
      </c>
      <c r="C292" s="29">
        <f>SUM(C288:C291)</f>
        <v>3358895</v>
      </c>
      <c r="D292" s="29">
        <f>SUM(D288:D291)</f>
        <v>1397892</v>
      </c>
      <c r="E292" s="29">
        <f>SUM(E288:E291)</f>
        <v>442735</v>
      </c>
      <c r="F292" s="29">
        <f>SUM(F288:F291)</f>
        <v>4314052</v>
      </c>
    </row>
    <row r="293" ht="12.75" customHeight="1"/>
    <row r="294" spans="1:6" ht="12.75" customHeight="1" thickBot="1">
      <c r="A294" s="15"/>
      <c r="B294" s="16" t="s">
        <v>28</v>
      </c>
      <c r="C294" s="40" t="s">
        <v>83</v>
      </c>
      <c r="D294" s="40"/>
      <c r="E294" s="15"/>
      <c r="F294" s="15"/>
    </row>
    <row r="295" spans="1:6" ht="29.25" customHeight="1">
      <c r="A295" s="17"/>
      <c r="B295" s="18"/>
      <c r="C295" s="19"/>
      <c r="D295" s="19"/>
      <c r="E295" s="17"/>
      <c r="F295" s="17"/>
    </row>
    <row r="296" ht="32.25" customHeight="1">
      <c r="B296" s="27" t="s">
        <v>77</v>
      </c>
    </row>
    <row r="297" spans="1:6" ht="42" customHeight="1">
      <c r="A297" s="6" t="s">
        <v>0</v>
      </c>
      <c r="B297" s="5" t="s">
        <v>26</v>
      </c>
      <c r="C297" s="7" t="s">
        <v>74</v>
      </c>
      <c r="D297" s="7" t="s">
        <v>14</v>
      </c>
      <c r="E297" s="7" t="s">
        <v>15</v>
      </c>
      <c r="F297" s="7" t="s">
        <v>90</v>
      </c>
    </row>
    <row r="298" spans="1:6" ht="27" customHeight="1">
      <c r="A298" s="6" t="s">
        <v>16</v>
      </c>
      <c r="B298" s="8" t="s">
        <v>17</v>
      </c>
      <c r="C298" s="7"/>
      <c r="D298" s="7"/>
      <c r="E298" s="7"/>
      <c r="F298" s="7"/>
    </row>
    <row r="299" spans="1:6" ht="32.25" customHeight="1">
      <c r="A299" s="9">
        <v>1</v>
      </c>
      <c r="B299" s="10" t="s">
        <v>18</v>
      </c>
      <c r="C299" s="11">
        <v>1530000</v>
      </c>
      <c r="D299" s="11">
        <v>39900</v>
      </c>
      <c r="E299" s="11"/>
      <c r="F299" s="11">
        <f>C299+D299-E299</f>
        <v>1569900</v>
      </c>
    </row>
    <row r="300" spans="1:6" ht="21.75" customHeight="1">
      <c r="A300" s="11">
        <v>2</v>
      </c>
      <c r="B300" s="10" t="s">
        <v>19</v>
      </c>
      <c r="C300" s="11"/>
      <c r="D300" s="11"/>
      <c r="E300" s="11"/>
      <c r="F300" s="11">
        <f>C300+D300-E300</f>
        <v>0</v>
      </c>
    </row>
    <row r="301" spans="1:6" ht="28.5" customHeight="1">
      <c r="A301" s="9" t="s">
        <v>20</v>
      </c>
      <c r="B301" s="12" t="s">
        <v>8</v>
      </c>
      <c r="C301" s="11">
        <v>125000</v>
      </c>
      <c r="D301" s="11">
        <v>14700</v>
      </c>
      <c r="E301" s="11"/>
      <c r="F301" s="11">
        <f>C301+D301-E301</f>
        <v>139700</v>
      </c>
    </row>
    <row r="302" spans="1:6" ht="21.75" customHeight="1">
      <c r="A302" s="11" t="s">
        <v>21</v>
      </c>
      <c r="B302" s="12" t="s">
        <v>6</v>
      </c>
      <c r="C302" s="11">
        <v>2090</v>
      </c>
      <c r="D302" s="11">
        <v>428230</v>
      </c>
      <c r="E302" s="11">
        <v>416745</v>
      </c>
      <c r="F302" s="11">
        <f>C302+D302-E302</f>
        <v>13575</v>
      </c>
    </row>
    <row r="303" spans="1:6" ht="20.25" customHeight="1">
      <c r="A303" s="11"/>
      <c r="B303" s="13" t="s">
        <v>27</v>
      </c>
      <c r="C303" s="29">
        <f>SUM(C299:C302)</f>
        <v>1657090</v>
      </c>
      <c r="D303" s="29">
        <f>SUM(D299:D302)</f>
        <v>482830</v>
      </c>
      <c r="E303" s="29">
        <f>SUM(E299:E302)</f>
        <v>416745</v>
      </c>
      <c r="F303" s="29">
        <f>SUM(F299:F302)</f>
        <v>1723175</v>
      </c>
    </row>
    <row r="304" ht="12.75" customHeight="1"/>
    <row r="305" spans="1:6" ht="12.75" customHeight="1" thickBot="1">
      <c r="A305" s="15"/>
      <c r="B305" s="16" t="s">
        <v>28</v>
      </c>
      <c r="C305" s="40" t="s">
        <v>82</v>
      </c>
      <c r="D305" s="40"/>
      <c r="E305" s="15"/>
      <c r="F305" s="15"/>
    </row>
    <row r="306" spans="1:6" ht="12.75" customHeight="1">
      <c r="A306" s="17"/>
      <c r="B306" s="18"/>
      <c r="C306" s="19"/>
      <c r="D306" s="19"/>
      <c r="E306" s="17"/>
      <c r="F306" s="17"/>
    </row>
    <row r="307" ht="40.5" customHeight="1">
      <c r="B307" s="27" t="s">
        <v>78</v>
      </c>
    </row>
    <row r="308" spans="1:6" ht="42" customHeight="1">
      <c r="A308" s="6" t="s">
        <v>0</v>
      </c>
      <c r="B308" s="5" t="s">
        <v>26</v>
      </c>
      <c r="C308" s="7" t="s">
        <v>74</v>
      </c>
      <c r="D308" s="7" t="s">
        <v>14</v>
      </c>
      <c r="E308" s="7" t="s">
        <v>15</v>
      </c>
      <c r="F308" s="7" t="s">
        <v>90</v>
      </c>
    </row>
    <row r="309" spans="1:6" ht="27" customHeight="1">
      <c r="A309" s="6" t="s">
        <v>16</v>
      </c>
      <c r="B309" s="8" t="s">
        <v>17</v>
      </c>
      <c r="C309" s="7"/>
      <c r="D309" s="7"/>
      <c r="E309" s="7"/>
      <c r="F309" s="7"/>
    </row>
    <row r="310" spans="1:6" ht="32.25" customHeight="1">
      <c r="A310" s="9">
        <v>1</v>
      </c>
      <c r="B310" s="10" t="s">
        <v>18</v>
      </c>
      <c r="C310" s="11">
        <v>3092136</v>
      </c>
      <c r="D310" s="11">
        <v>13000</v>
      </c>
      <c r="E310" s="11"/>
      <c r="F310" s="11">
        <f>C310+D310-E310</f>
        <v>3105136</v>
      </c>
    </row>
    <row r="311" spans="1:6" ht="21.75" customHeight="1">
      <c r="A311" s="11">
        <v>2</v>
      </c>
      <c r="B311" s="10" t="s">
        <v>19</v>
      </c>
      <c r="C311" s="11">
        <v>6351800</v>
      </c>
      <c r="D311" s="11">
        <v>996490</v>
      </c>
      <c r="E311" s="11"/>
      <c r="F311" s="11">
        <f>C311+D311-E311</f>
        <v>7348290</v>
      </c>
    </row>
    <row r="312" spans="1:6" ht="28.5" customHeight="1">
      <c r="A312" s="9" t="s">
        <v>20</v>
      </c>
      <c r="B312" s="12" t="s">
        <v>8</v>
      </c>
      <c r="C312" s="11">
        <v>533158</v>
      </c>
      <c r="D312" s="11">
        <v>25100</v>
      </c>
      <c r="E312" s="11"/>
      <c r="F312" s="11">
        <f>C312+D312-E312</f>
        <v>558258</v>
      </c>
    </row>
    <row r="313" spans="1:6" ht="21.75" customHeight="1">
      <c r="A313" s="11" t="s">
        <v>21</v>
      </c>
      <c r="B313" s="12" t="s">
        <v>6</v>
      </c>
      <c r="C313" s="11">
        <v>1435</v>
      </c>
      <c r="D313" s="11">
        <v>813173</v>
      </c>
      <c r="E313" s="11">
        <v>787720</v>
      </c>
      <c r="F313" s="11">
        <f>C313+D313-E313</f>
        <v>26888</v>
      </c>
    </row>
    <row r="314" spans="1:6" ht="20.25" customHeight="1">
      <c r="A314" s="11"/>
      <c r="B314" s="13" t="s">
        <v>27</v>
      </c>
      <c r="C314" s="29">
        <f>SUM(C310:C313)</f>
        <v>9978529</v>
      </c>
      <c r="D314" s="29">
        <f>SUM(D310:D313)</f>
        <v>1847763</v>
      </c>
      <c r="E314" s="29">
        <f>SUM(E310:E313)</f>
        <v>787720</v>
      </c>
      <c r="F314" s="29">
        <f>SUM(F310:F313)</f>
        <v>11038572</v>
      </c>
    </row>
    <row r="315" ht="12.75" customHeight="1"/>
    <row r="316" spans="1:6" ht="12.75" customHeight="1" thickBot="1">
      <c r="A316" s="15"/>
      <c r="B316" s="16" t="s">
        <v>28</v>
      </c>
      <c r="C316" s="40" t="s">
        <v>81</v>
      </c>
      <c r="D316" s="40"/>
      <c r="E316" s="15"/>
      <c r="F316" s="15"/>
    </row>
    <row r="317" spans="1:6" ht="12.75" customHeight="1">
      <c r="A317" s="17"/>
      <c r="B317" s="18"/>
      <c r="C317" s="19"/>
      <c r="D317" s="19"/>
      <c r="E317" s="17"/>
      <c r="F317" s="17"/>
    </row>
    <row r="318" ht="33.75" customHeight="1">
      <c r="B318" s="27" t="s">
        <v>79</v>
      </c>
    </row>
    <row r="319" spans="1:6" ht="42" customHeight="1">
      <c r="A319" s="6" t="s">
        <v>0</v>
      </c>
      <c r="B319" s="5" t="s">
        <v>26</v>
      </c>
      <c r="C319" s="7" t="s">
        <v>74</v>
      </c>
      <c r="D319" s="7" t="s">
        <v>14</v>
      </c>
      <c r="E319" s="7" t="s">
        <v>15</v>
      </c>
      <c r="F319" s="7" t="s">
        <v>90</v>
      </c>
    </row>
    <row r="320" spans="1:6" ht="27" customHeight="1">
      <c r="A320" s="6" t="s">
        <v>16</v>
      </c>
      <c r="B320" s="8" t="s">
        <v>17</v>
      </c>
      <c r="C320" s="7"/>
      <c r="D320" s="7"/>
      <c r="E320" s="7"/>
      <c r="F320" s="7"/>
    </row>
    <row r="321" spans="1:6" ht="32.25" customHeight="1">
      <c r="A321" s="9">
        <v>1</v>
      </c>
      <c r="B321" s="10" t="s">
        <v>18</v>
      </c>
      <c r="C321" s="11">
        <v>713602</v>
      </c>
      <c r="D321" s="11"/>
      <c r="E321" s="11"/>
      <c r="F321" s="11">
        <f>C321+D321-E321</f>
        <v>713602</v>
      </c>
    </row>
    <row r="322" spans="1:6" ht="21.75" customHeight="1">
      <c r="A322" s="11">
        <v>2</v>
      </c>
      <c r="B322" s="10" t="s">
        <v>19</v>
      </c>
      <c r="C322" s="11"/>
      <c r="D322" s="11"/>
      <c r="E322" s="11"/>
      <c r="F322" s="11">
        <f>C322+D322-E322</f>
        <v>0</v>
      </c>
    </row>
    <row r="323" spans="1:6" ht="28.5" customHeight="1">
      <c r="A323" s="9" t="s">
        <v>20</v>
      </c>
      <c r="B323" s="12" t="s">
        <v>8</v>
      </c>
      <c r="C323" s="11">
        <v>388537</v>
      </c>
      <c r="D323" s="11">
        <v>45500</v>
      </c>
      <c r="E323" s="11">
        <v>2054</v>
      </c>
      <c r="F323" s="11">
        <f>C323+D323-E323</f>
        <v>431983</v>
      </c>
    </row>
    <row r="324" spans="1:6" ht="21.75" customHeight="1">
      <c r="A324" s="11" t="s">
        <v>21</v>
      </c>
      <c r="B324" s="12" t="s">
        <v>6</v>
      </c>
      <c r="C324" s="11">
        <v>3280</v>
      </c>
      <c r="D324" s="11">
        <v>283083</v>
      </c>
      <c r="E324" s="11">
        <v>250043</v>
      </c>
      <c r="F324" s="11">
        <f>C324+D324-E324</f>
        <v>36320</v>
      </c>
    </row>
    <row r="325" spans="1:6" ht="20.25" customHeight="1">
      <c r="A325" s="11"/>
      <c r="B325" s="13" t="s">
        <v>27</v>
      </c>
      <c r="C325" s="29">
        <f>SUM(C321:C324)</f>
        <v>1105419</v>
      </c>
      <c r="D325" s="29">
        <f>SUM(D321:D324)</f>
        <v>328583</v>
      </c>
      <c r="E325" s="29">
        <f>SUM(E321:E324)</f>
        <v>252097</v>
      </c>
      <c r="F325" s="29">
        <f>SUM(F321:F324)</f>
        <v>1181905</v>
      </c>
    </row>
    <row r="326" ht="12.75" customHeight="1"/>
    <row r="327" spans="1:6" ht="12.75" customHeight="1" thickBot="1">
      <c r="A327" s="15"/>
      <c r="B327" s="16" t="s">
        <v>28</v>
      </c>
      <c r="C327" s="40" t="s">
        <v>80</v>
      </c>
      <c r="D327" s="40"/>
      <c r="E327" s="15"/>
      <c r="F327" s="15"/>
    </row>
    <row r="328" spans="1:6" ht="12.75" customHeight="1">
      <c r="A328" s="17"/>
      <c r="B328" s="18"/>
      <c r="C328" s="19"/>
      <c r="D328" s="19"/>
      <c r="E328" s="17"/>
      <c r="F328" s="17"/>
    </row>
    <row r="329" spans="1:6" ht="15.75" customHeight="1">
      <c r="A329" s="17"/>
      <c r="B329" s="18"/>
      <c r="C329" s="20"/>
      <c r="D329" s="20"/>
      <c r="E329" s="17"/>
      <c r="F329" s="17"/>
    </row>
    <row r="330" ht="33" customHeight="1">
      <c r="B330" s="27" t="s">
        <v>13</v>
      </c>
    </row>
    <row r="331" spans="1:6" ht="42" customHeight="1">
      <c r="A331" s="6" t="s">
        <v>0</v>
      </c>
      <c r="B331" s="5" t="s">
        <v>26</v>
      </c>
      <c r="C331" s="7" t="s">
        <v>74</v>
      </c>
      <c r="D331" s="7" t="s">
        <v>14</v>
      </c>
      <c r="E331" s="7" t="s">
        <v>15</v>
      </c>
      <c r="F331" s="7" t="s">
        <v>90</v>
      </c>
    </row>
    <row r="332" spans="1:6" ht="27.75" customHeight="1">
      <c r="A332" s="6" t="s">
        <v>16</v>
      </c>
      <c r="B332" s="8" t="s">
        <v>17</v>
      </c>
      <c r="C332" s="7"/>
      <c r="D332" s="7"/>
      <c r="E332" s="7"/>
      <c r="F332" s="7"/>
    </row>
    <row r="333" spans="1:6" ht="19.5" customHeight="1">
      <c r="A333" s="9">
        <v>1</v>
      </c>
      <c r="B333" s="10" t="s">
        <v>18</v>
      </c>
      <c r="C333" s="11"/>
      <c r="D333" s="11"/>
      <c r="E333" s="11"/>
      <c r="F333" s="11">
        <f>C333+D333-E333</f>
        <v>0</v>
      </c>
    </row>
    <row r="334" spans="1:6" ht="22.5" customHeight="1">
      <c r="A334" s="11">
        <v>2</v>
      </c>
      <c r="B334" s="10" t="s">
        <v>19</v>
      </c>
      <c r="C334" s="11">
        <v>2337600</v>
      </c>
      <c r="D334" s="11"/>
      <c r="E334" s="11">
        <v>24160</v>
      </c>
      <c r="F334" s="11">
        <f>C334+D334-E334</f>
        <v>2313440</v>
      </c>
    </row>
    <row r="335" spans="1:6" ht="32.25" customHeight="1">
      <c r="A335" s="9" t="s">
        <v>20</v>
      </c>
      <c r="B335" s="12" t="s">
        <v>8</v>
      </c>
      <c r="C335" s="11">
        <v>411604</v>
      </c>
      <c r="D335" s="11"/>
      <c r="E335" s="11">
        <v>8350</v>
      </c>
      <c r="F335" s="11">
        <f>C335+D335-E335</f>
        <v>403254</v>
      </c>
    </row>
    <row r="336" spans="1:6" ht="20.25" customHeight="1">
      <c r="A336" s="11" t="s">
        <v>21</v>
      </c>
      <c r="B336" s="12" t="s">
        <v>6</v>
      </c>
      <c r="C336" s="11"/>
      <c r="D336" s="11"/>
      <c r="E336" s="11"/>
      <c r="F336" s="11">
        <f>C336+D336-E336</f>
        <v>0</v>
      </c>
    </row>
    <row r="337" spans="1:6" ht="21" customHeight="1">
      <c r="A337" s="11"/>
      <c r="B337" s="13" t="s">
        <v>27</v>
      </c>
      <c r="C337" s="14">
        <f>SUM(C333:C336)</f>
        <v>2749204</v>
      </c>
      <c r="D337" s="14">
        <f>SUM(D333:D336)</f>
        <v>0</v>
      </c>
      <c r="E337" s="14">
        <f>SUM(E333:E336)</f>
        <v>32510</v>
      </c>
      <c r="F337" s="14">
        <f>SUM(F333:F336)</f>
        <v>2716694</v>
      </c>
    </row>
    <row r="338" ht="12.75" customHeight="1"/>
    <row r="339" spans="1:6" ht="15" customHeight="1" thickBot="1">
      <c r="A339" s="15"/>
      <c r="B339" s="16" t="s">
        <v>28</v>
      </c>
      <c r="C339" s="40" t="s">
        <v>61</v>
      </c>
      <c r="D339" s="40"/>
      <c r="E339" s="15"/>
      <c r="F339" s="15"/>
    </row>
    <row r="340" spans="1:6" ht="13.5" customHeight="1">
      <c r="A340" s="17"/>
      <c r="B340" s="18"/>
      <c r="C340" s="19"/>
      <c r="D340" s="19"/>
      <c r="E340" s="17"/>
      <c r="F340" s="17"/>
    </row>
    <row r="341" spans="1:6" ht="13.5" customHeight="1">
      <c r="A341" s="17"/>
      <c r="B341" s="18"/>
      <c r="C341" s="19"/>
      <c r="D341" s="19"/>
      <c r="E341" s="17"/>
      <c r="F341" s="17"/>
    </row>
    <row r="342" ht="53.25" customHeight="1">
      <c r="B342" s="27" t="s">
        <v>63</v>
      </c>
    </row>
    <row r="343" spans="1:6" ht="42" customHeight="1">
      <c r="A343" s="6" t="s">
        <v>0</v>
      </c>
      <c r="B343" s="5" t="s">
        <v>26</v>
      </c>
      <c r="C343" s="7" t="s">
        <v>74</v>
      </c>
      <c r="D343" s="7" t="s">
        <v>14</v>
      </c>
      <c r="E343" s="7" t="s">
        <v>15</v>
      </c>
      <c r="F343" s="7" t="s">
        <v>90</v>
      </c>
    </row>
    <row r="344" spans="1:6" ht="27.75" customHeight="1">
      <c r="A344" s="6" t="s">
        <v>16</v>
      </c>
      <c r="B344" s="8" t="s">
        <v>17</v>
      </c>
      <c r="C344" s="7"/>
      <c r="D344" s="7"/>
      <c r="E344" s="7"/>
      <c r="F344" s="7"/>
    </row>
    <row r="345" spans="1:6" ht="19.5" customHeight="1">
      <c r="A345" s="9">
        <v>1</v>
      </c>
      <c r="B345" s="10" t="s">
        <v>18</v>
      </c>
      <c r="C345" s="11"/>
      <c r="D345" s="11"/>
      <c r="E345" s="11"/>
      <c r="F345" s="11">
        <f>C345+D345-E345</f>
        <v>0</v>
      </c>
    </row>
    <row r="346" spans="1:6" ht="22.5" customHeight="1">
      <c r="A346" s="11">
        <v>2</v>
      </c>
      <c r="B346" s="10" t="s">
        <v>19</v>
      </c>
      <c r="C346" s="11">
        <v>4397172.4</v>
      </c>
      <c r="D346" s="11">
        <v>750000</v>
      </c>
      <c r="E346" s="11">
        <v>20200.4</v>
      </c>
      <c r="F346" s="11">
        <f>C346+D346-E346</f>
        <v>5126972</v>
      </c>
    </row>
    <row r="347" spans="1:6" ht="32.25" customHeight="1">
      <c r="A347" s="9" t="s">
        <v>20</v>
      </c>
      <c r="B347" s="12" t="s">
        <v>8</v>
      </c>
      <c r="C347" s="11">
        <v>70000</v>
      </c>
      <c r="D347" s="11"/>
      <c r="E347" s="11"/>
      <c r="F347" s="11">
        <f>C347+D347-E347</f>
        <v>70000</v>
      </c>
    </row>
    <row r="348" spans="1:6" ht="20.25" customHeight="1">
      <c r="A348" s="11" t="s">
        <v>21</v>
      </c>
      <c r="B348" s="12" t="s">
        <v>6</v>
      </c>
      <c r="C348" s="11"/>
      <c r="D348" s="11"/>
      <c r="E348" s="11"/>
      <c r="F348" s="11">
        <f>C348+D348-E348</f>
        <v>0</v>
      </c>
    </row>
    <row r="349" spans="1:6" ht="21" customHeight="1">
      <c r="A349" s="11"/>
      <c r="B349" s="13" t="s">
        <v>27</v>
      </c>
      <c r="C349" s="14">
        <f>SUM(C345:C348)</f>
        <v>4467172.4</v>
      </c>
      <c r="D349" s="14">
        <f>SUM(D345:D348)</f>
        <v>750000</v>
      </c>
      <c r="E349" s="14">
        <f>SUM(E345:E348)</f>
        <v>20200.4</v>
      </c>
      <c r="F349" s="14">
        <f>SUM(F345:F348)</f>
        <v>5196972</v>
      </c>
    </row>
    <row r="350" ht="12.75" customHeight="1"/>
    <row r="351" spans="1:6" ht="15" customHeight="1" thickBot="1">
      <c r="A351" s="15"/>
      <c r="B351" s="16" t="s">
        <v>28</v>
      </c>
      <c r="C351" s="40" t="s">
        <v>64</v>
      </c>
      <c r="D351" s="40"/>
      <c r="E351" s="15"/>
      <c r="F351" s="15"/>
    </row>
    <row r="352" spans="1:6" ht="13.5" customHeight="1">
      <c r="A352" s="17"/>
      <c r="B352" s="18"/>
      <c r="C352" s="19"/>
      <c r="D352" s="19"/>
      <c r="E352" s="17"/>
      <c r="F352" s="17"/>
    </row>
    <row r="353" spans="1:6" ht="13.5" customHeight="1">
      <c r="A353" s="17"/>
      <c r="B353" s="18"/>
      <c r="C353" s="19"/>
      <c r="D353" s="19"/>
      <c r="E353" s="17"/>
      <c r="F353" s="17"/>
    </row>
    <row r="354" ht="21.75" customHeight="1">
      <c r="B354" s="5" t="s">
        <v>5</v>
      </c>
    </row>
    <row r="355" spans="1:6" ht="39.75" customHeight="1">
      <c r="A355" s="6" t="s">
        <v>0</v>
      </c>
      <c r="B355" s="5" t="s">
        <v>26</v>
      </c>
      <c r="C355" s="7" t="s">
        <v>74</v>
      </c>
      <c r="D355" s="7" t="s">
        <v>14</v>
      </c>
      <c r="E355" s="7" t="s">
        <v>15</v>
      </c>
      <c r="F355" s="7" t="s">
        <v>90</v>
      </c>
    </row>
    <row r="356" spans="1:6" ht="30.75" customHeight="1">
      <c r="A356" s="6" t="s">
        <v>16</v>
      </c>
      <c r="B356" s="8" t="s">
        <v>17</v>
      </c>
      <c r="C356" s="7"/>
      <c r="D356" s="7"/>
      <c r="E356" s="7"/>
      <c r="F356" s="7"/>
    </row>
    <row r="357" spans="1:6" ht="17.25" customHeight="1">
      <c r="A357" s="9">
        <v>1</v>
      </c>
      <c r="B357" s="10" t="s">
        <v>18</v>
      </c>
      <c r="C357" s="11">
        <v>165198387</v>
      </c>
      <c r="D357" s="11"/>
      <c r="E357" s="11"/>
      <c r="F357" s="11">
        <f>C357+D357-E357</f>
        <v>165198387</v>
      </c>
    </row>
    <row r="358" spans="1:6" ht="17.25" customHeight="1">
      <c r="A358" s="11">
        <v>2</v>
      </c>
      <c r="B358" s="10" t="s">
        <v>19</v>
      </c>
      <c r="C358" s="11">
        <v>1612661876</v>
      </c>
      <c r="D358" s="11">
        <v>39469715</v>
      </c>
      <c r="E358" s="11">
        <v>9727400</v>
      </c>
      <c r="F358" s="11">
        <f>C358+D358-E358</f>
        <v>1642404191</v>
      </c>
    </row>
    <row r="359" spans="1:6" ht="20.25" customHeight="1">
      <c r="A359" s="11"/>
      <c r="B359" s="13" t="s">
        <v>27</v>
      </c>
      <c r="C359" s="14">
        <f>SUM(C357:C358)</f>
        <v>1777860263</v>
      </c>
      <c r="D359" s="14">
        <f>SUM(D357:D358)</f>
        <v>39469715</v>
      </c>
      <c r="E359" s="14">
        <f>SUM(E357:E358)</f>
        <v>9727400</v>
      </c>
      <c r="F359" s="7">
        <f>C359+D359-E359</f>
        <v>1807602578</v>
      </c>
    </row>
    <row r="360" ht="15" customHeight="1"/>
    <row r="361" ht="27" customHeight="1">
      <c r="B361" s="5" t="s">
        <v>62</v>
      </c>
    </row>
    <row r="362" spans="1:6" ht="40.5" customHeight="1">
      <c r="A362" s="6" t="s">
        <v>0</v>
      </c>
      <c r="B362" s="5" t="s">
        <v>26</v>
      </c>
      <c r="C362" s="7" t="s">
        <v>74</v>
      </c>
      <c r="D362" s="7" t="s">
        <v>14</v>
      </c>
      <c r="E362" s="7" t="s">
        <v>15</v>
      </c>
      <c r="F362" s="7" t="s">
        <v>90</v>
      </c>
    </row>
    <row r="363" spans="1:6" ht="18.75" customHeight="1">
      <c r="A363" s="6" t="s">
        <v>16</v>
      </c>
      <c r="B363" s="8" t="s">
        <v>17</v>
      </c>
      <c r="C363" s="7"/>
      <c r="D363" s="7"/>
      <c r="E363" s="7"/>
      <c r="F363" s="7"/>
    </row>
    <row r="364" spans="1:6" ht="17.25" customHeight="1">
      <c r="A364" s="9">
        <v>1</v>
      </c>
      <c r="B364" s="10" t="s">
        <v>18</v>
      </c>
      <c r="C364" s="11">
        <v>39604588</v>
      </c>
      <c r="D364" s="11"/>
      <c r="E364" s="11"/>
      <c r="F364" s="11">
        <f aca="true" t="shared" si="0" ref="F364:F369">C364+D364-E364</f>
        <v>39604588</v>
      </c>
    </row>
    <row r="365" spans="1:6" ht="18" customHeight="1">
      <c r="A365" s="11">
        <v>2</v>
      </c>
      <c r="B365" s="10" t="s">
        <v>19</v>
      </c>
      <c r="C365" s="11">
        <v>53141337</v>
      </c>
      <c r="D365" s="11">
        <v>24752170</v>
      </c>
      <c r="E365" s="11">
        <v>11609941</v>
      </c>
      <c r="F365" s="11">
        <f t="shared" si="0"/>
        <v>66283566</v>
      </c>
    </row>
    <row r="366" spans="1:6" ht="26.25" customHeight="1">
      <c r="A366" s="9" t="s">
        <v>20</v>
      </c>
      <c r="B366" s="12" t="s">
        <v>8</v>
      </c>
      <c r="C366" s="11">
        <v>979435</v>
      </c>
      <c r="D366" s="11">
        <v>863000</v>
      </c>
      <c r="E366" s="11">
        <v>897400</v>
      </c>
      <c r="F366" s="11">
        <f t="shared" si="0"/>
        <v>945035</v>
      </c>
    </row>
    <row r="367" spans="1:6" ht="18.75" customHeight="1">
      <c r="A367" s="11" t="s">
        <v>21</v>
      </c>
      <c r="B367" s="12" t="s">
        <v>6</v>
      </c>
      <c r="C367" s="11"/>
      <c r="D367" s="11"/>
      <c r="E367" s="11"/>
      <c r="F367" s="11">
        <f t="shared" si="0"/>
        <v>0</v>
      </c>
    </row>
    <row r="368" spans="1:6" ht="15.75" customHeight="1">
      <c r="A368" s="9" t="s">
        <v>67</v>
      </c>
      <c r="B368" s="30" t="s">
        <v>9</v>
      </c>
      <c r="C368" s="11">
        <v>6645083</v>
      </c>
      <c r="D368" s="11"/>
      <c r="E368" s="11">
        <v>68375</v>
      </c>
      <c r="F368" s="11">
        <f t="shared" si="0"/>
        <v>6576708</v>
      </c>
    </row>
    <row r="369" spans="1:6" ht="15.75" customHeight="1">
      <c r="A369" s="9" t="s">
        <v>68</v>
      </c>
      <c r="B369" s="30" t="s">
        <v>69</v>
      </c>
      <c r="C369" s="11"/>
      <c r="D369" s="11"/>
      <c r="E369" s="11"/>
      <c r="F369" s="11">
        <f t="shared" si="0"/>
        <v>0</v>
      </c>
    </row>
    <row r="370" spans="1:6" ht="15.75" customHeight="1">
      <c r="A370" s="11"/>
      <c r="B370" s="13" t="s">
        <v>27</v>
      </c>
      <c r="C370" s="22">
        <f>SUM(C364:C369)</f>
        <v>100370443</v>
      </c>
      <c r="D370" s="24">
        <f>SUM(D364:D368)</f>
        <v>25615170</v>
      </c>
      <c r="E370" s="29">
        <f>SUM(E364:E368)</f>
        <v>12575716</v>
      </c>
      <c r="F370" s="36">
        <f>SUM(F364:F369)</f>
        <v>113409897</v>
      </c>
    </row>
    <row r="371" spans="1:6" ht="21" customHeight="1">
      <c r="A371" s="42" t="s">
        <v>3</v>
      </c>
      <c r="B371" s="43"/>
      <c r="C371" s="31">
        <f>C370+C359+C349+C337+C292+C281+C270+C259+C248+C237+C227+C216+C205+C193+C182+C171+C160+C149+C138+C126+C115+C104+C93+C82+C71+C60+C49+C38+C27+C16+C325+C314+C303</f>
        <v>3487516601.14</v>
      </c>
      <c r="D371" s="31">
        <f>D370+D359+D349+D337+D292+D281+D270+D259+D248+D237+D227+D216+D205+D193+D182+D171+D160+D149+D138+D126+D115+D104+D93+D82+D71+D60+D49+D38+D27+D16+D325+D314+D303</f>
        <v>351316188.54</v>
      </c>
      <c r="E371" s="31">
        <f>E370+E359+E349+E337+E292+E281+E270+E259+E248+E237+E227+E216+E205+E193+E182+E171+E160+E149+E138+E126+E115+E104+E93+E82+E71+E60+E49+E38+E27+E16+E325+E314+E303</f>
        <v>166904977.95999998</v>
      </c>
      <c r="F371" s="31">
        <f>F370+F359+F349+F337+F292+F281+F270+F259+F248+F237+F227+F216+F205+F193+F182+F171+F160+F149+F138+F126+F115+F104+F93+F82+F71+F60+F49+F38+F27+F16+F325+F314+F303</f>
        <v>3671927811.7200003</v>
      </c>
    </row>
    <row r="372" spans="2:13" ht="29.25" customHeight="1">
      <c r="B372" s="32"/>
      <c r="C372" s="33"/>
      <c r="D372" s="39"/>
      <c r="E372" s="39"/>
      <c r="F372" s="39"/>
      <c r="I372" s="32"/>
      <c r="J372" s="34"/>
      <c r="K372" s="44"/>
      <c r="L372" s="44"/>
      <c r="M372" s="44"/>
    </row>
    <row r="373" spans="1:6" ht="43.5" customHeight="1">
      <c r="A373" s="44" t="s">
        <v>65</v>
      </c>
      <c r="B373" s="44"/>
      <c r="C373" s="44"/>
      <c r="D373" s="44" t="s">
        <v>66</v>
      </c>
      <c r="E373" s="44"/>
      <c r="F373" s="44"/>
    </row>
    <row r="374" spans="3:6" ht="25.5" customHeight="1">
      <c r="C374" s="33"/>
      <c r="D374" s="44"/>
      <c r="E374" s="44"/>
      <c r="F374" s="44"/>
    </row>
    <row r="375" spans="3:6" ht="31.5" customHeight="1">
      <c r="C375" s="33"/>
      <c r="D375" s="39"/>
      <c r="E375" s="39"/>
      <c r="F375" s="39"/>
    </row>
  </sheetData>
  <sheetProtection/>
  <mergeCells count="43">
    <mergeCell ref="C305:D305"/>
    <mergeCell ref="C316:D316"/>
    <mergeCell ref="C327:D327"/>
    <mergeCell ref="C294:D294"/>
    <mergeCell ref="C339:D339"/>
    <mergeCell ref="D375:F375"/>
    <mergeCell ref="C351:D351"/>
    <mergeCell ref="A371:B371"/>
    <mergeCell ref="D372:F372"/>
    <mergeCell ref="K372:M372"/>
    <mergeCell ref="D373:F373"/>
    <mergeCell ref="D374:F374"/>
    <mergeCell ref="A373:C373"/>
    <mergeCell ref="C229:D229"/>
    <mergeCell ref="C239:D239"/>
    <mergeCell ref="C250:D250"/>
    <mergeCell ref="C261:D261"/>
    <mergeCell ref="C272:D272"/>
    <mergeCell ref="C283:D283"/>
    <mergeCell ref="C162:D162"/>
    <mergeCell ref="C173:D173"/>
    <mergeCell ref="C184:D184"/>
    <mergeCell ref="C195:D195"/>
    <mergeCell ref="C207:D207"/>
    <mergeCell ref="C218:D218"/>
    <mergeCell ref="C95:D95"/>
    <mergeCell ref="C106:D106"/>
    <mergeCell ref="C117:D117"/>
    <mergeCell ref="C128:D128"/>
    <mergeCell ref="C140:D140"/>
    <mergeCell ref="C151:D151"/>
    <mergeCell ref="C29:D29"/>
    <mergeCell ref="C40:D40"/>
    <mergeCell ref="C51:D51"/>
    <mergeCell ref="C62:D62"/>
    <mergeCell ref="C73:D73"/>
    <mergeCell ref="C84:D84"/>
    <mergeCell ref="D1:F1"/>
    <mergeCell ref="D3:F3"/>
    <mergeCell ref="D2:F2"/>
    <mergeCell ref="A5:F5"/>
    <mergeCell ref="A7:F7"/>
    <mergeCell ref="C18:D18"/>
  </mergeCells>
  <printOptions/>
  <pageMargins left="0.32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2018-12-20T10:52:24Z</cp:lastPrinted>
  <dcterms:created xsi:type="dcterms:W3CDTF">1996-10-14T23:33:28Z</dcterms:created>
  <dcterms:modified xsi:type="dcterms:W3CDTF">2018-12-20T11:16:31Z</dcterms:modified>
  <cp:category/>
  <cp:version/>
  <cp:contentType/>
  <cp:contentStatus/>
</cp:coreProperties>
</file>