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+" sheetId="2" r:id="rId2"/>
    <sheet name="Sheet3+" sheetId="3" r:id="rId3"/>
    <sheet name="Sheet4+" sheetId="4" r:id="rId4"/>
    <sheet name="Sheet5+" sheetId="5" r:id="rId5"/>
  </sheets>
  <definedNames>
    <definedName name="_xlnm.Print_Titles" localSheetId="3">'Sheet4+'!$27:$29</definedName>
    <definedName name="_xlnm.Print_Titles" localSheetId="4">'Sheet5+'!$6:$8</definedName>
  </definedNames>
  <calcPr fullCalcOnLoad="1"/>
</workbook>
</file>

<file path=xl/sharedStrings.xml><?xml version="1.0" encoding="utf-8"?>
<sst xmlns="http://schemas.openxmlformats.org/spreadsheetml/2006/main" count="738" uniqueCount="261">
  <si>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</si>
  <si>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t xml:space="preserve"> - Շենքերի և շինությունների կապիտալ վերանորոգում</t>
  </si>
  <si>
    <t>0</t>
  </si>
  <si>
    <t>1</t>
  </si>
  <si>
    <t>2</t>
  </si>
  <si>
    <t xml:space="preserve">                     </t>
  </si>
  <si>
    <t xml:space="preserve">Տողի NN  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</si>
  <si>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</si>
  <si>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</si>
  <si>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</si>
  <si>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</si>
  <si>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</si>
  <si>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8199ա</t>
  </si>
  <si>
    <t>որից` ծախսերի ֆինանսավորմանը չուղղված համայնքի բյուջեի միջոցների տարեսկզբի ազատ մնացորդի գումարը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</si>
  <si>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</si>
  <si>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</si>
  <si>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</si>
  <si>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</si>
  <si>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</si>
  <si>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</si>
  <si>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    X</t>
  </si>
  <si>
    <t>01</t>
  </si>
  <si>
    <t>04</t>
  </si>
  <si>
    <t>05</t>
  </si>
  <si>
    <t>06</t>
  </si>
  <si>
    <t>08</t>
  </si>
  <si>
    <t>09</t>
  </si>
  <si>
    <t xml:space="preserve"> 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</si>
  <si>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</si>
  <si>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</si>
  <si>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</si>
  <si>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</si>
  <si>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</si>
  <si>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</si>
  <si>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</si>
  <si>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</si>
  <si>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ԸՆԴԱՄԵՆԸ ԾԱԽՍԵՐ                                  այդ  թվում՝</t>
  </si>
  <si>
    <t>Ա.ԸՆԹԱՑԻԿ ԾԱԽՍԵՐ                                 այդ թվում՝</t>
  </si>
  <si>
    <t>-Շենքերի և շինությունների կապիտալ վերանորոգում</t>
  </si>
  <si>
    <t>-Նախագծահետազոտական ծախսեր</t>
  </si>
  <si>
    <t>այդ թվում</t>
  </si>
  <si>
    <t>1.4 ՍՈՒԲՍԻԴԻԱՆԵՐ</t>
  </si>
  <si>
    <t xml:space="preserve"> ՍՈՒԲՍԻԴԻԱՆԵՐ ՊԵՏԱԿԱՆ (ՀԱՄԱՅՆՔԱՅԻՆ)ԿԱԶՄԱԿԵՐՊՈՒԹՅՈՒՆՆԵՐԻՆ</t>
  </si>
  <si>
    <t>-Սուբսիդիաներ պետական (համայնքային)կազմակերպություններին</t>
  </si>
  <si>
    <t xml:space="preserve"> ՀԱՆԳԻՍՏ ,ՄՇԱԿՈՒՅԹ ԵՎ ԿՐՈՆ (տող2810+տող2820)</t>
  </si>
  <si>
    <t>ՀԱՆԳԻՍՏ, ՄՇԱԿՈՒՅԹ ԵՎ ԿՐՈՆ (տող2810+տող2820)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</si>
  <si>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</si>
  <si>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Ընդհանուր բնույթի այլ ծառայություններ /ՔԿԱԳ/</t>
  </si>
  <si>
    <t>Գույքահարկ փոխադրամիջոցների համար</t>
  </si>
  <si>
    <t>3. ԱՅԼ ԵԿԱՄՈՒՏՆԵՐ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</si>
  <si>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</si>
  <si>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-Վարչական  սարքավորումներ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</si>
  <si>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</si>
  <si>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4511</t>
  </si>
  <si>
    <t>x</t>
  </si>
  <si>
    <t xml:space="preserve"> X</t>
  </si>
  <si>
    <t>X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</si>
  <si>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</si>
  <si>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</si>
  <si>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</si>
  <si>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</si>
  <si>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</si>
  <si>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</si>
  <si>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</si>
  <si>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>1111</t>
  </si>
  <si>
    <t>1112</t>
  </si>
  <si>
    <t>1121</t>
  </si>
  <si>
    <t>1333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</si>
  <si>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</si>
  <si>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</si>
  <si>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</si>
  <si>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</si>
  <si>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</si>
  <si>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</si>
  <si>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</si>
  <si>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</si>
  <si>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</si>
  <si>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</si>
  <si>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</si>
  <si>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</si>
  <si>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</si>
  <si>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</si>
  <si>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 xml:space="preserve">Ընդհանուր բնույթի այլ ծառայություններ 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</si>
  <si>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</si>
  <si>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</si>
  <si>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</si>
  <si>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Բնակարանային շինարարություն</t>
  </si>
  <si>
    <t>Փողոցների լուսավորում</t>
  </si>
  <si>
    <t>Մշակութային ծառայություններ</t>
  </si>
  <si>
    <t>Գրադարաններ</t>
  </si>
  <si>
    <t xml:space="preserve">Նախադպրոցական կրթություն </t>
  </si>
  <si>
    <t>Բաժին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</si>
  <si>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</si>
  <si>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</si>
  <si>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t xml:space="preserve"> - ենթակա է ուղղման համայնքի բյուջեի ֆոնդային  մաս       (տող 8191 - տող 8192)</t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</si>
  <si>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</si>
  <si>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</si>
  <si>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</si>
  <si>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</si>
  <si>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</si>
  <si>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 xml:space="preserve"> -Սուբսիդիաներ ոչ-ֆինանսական պետական (hամայնքային) կազմակերպություններին </t>
  </si>
  <si>
    <t>Հավելված 1</t>
  </si>
  <si>
    <t>Հավելված 2</t>
  </si>
  <si>
    <t>Հավելված 3</t>
  </si>
  <si>
    <t>Հավելված 4</t>
  </si>
  <si>
    <t>Հավելված 5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</si>
  <si>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</si>
  <si>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</si>
  <si>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t>Կապան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</si>
  <si>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</si>
  <si>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</si>
  <si>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</si>
  <si>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</si>
  <si>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>Ընդհանուր բնույթի ծառայություններ</t>
  </si>
  <si>
    <t xml:space="preserve">Ընդհանուր բնույթի ծառայություններ` /ՔԿԱԳ/ </t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</si>
  <si>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</si>
  <si>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</si>
  <si>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t xml:space="preserve">Բնակարանային շինարարություն </t>
  </si>
  <si>
    <t>Մշակույթի տներ, ակումբներ, կենտրոններ</t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</si>
  <si>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</si>
  <si>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Նախադպրոցական և տարրական ընդհանուր կրթություն</t>
  </si>
  <si>
    <t xml:space="preserve">Ըստ մակարդակների չդասակարգվող կրթություն </t>
  </si>
  <si>
    <t>Արտադպրոցական դաստիարակություն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</si>
  <si>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(տող2510+տող2530+տող2560)</t>
    </r>
  </si>
  <si>
    <r>
      <t xml:space="preserve">ԸՆԴՀԱՆՈՒՐ ԲՆՈՒՅԹԻ ՀԱՆՐԱՅԻՆ ԾԱՌԱՅՈՒԹՅՈՒՆՆԵՐ </t>
    </r>
    <r>
      <rPr>
        <b/>
        <sz val="10"/>
        <rFont val="GHEA Grapalat"/>
        <family val="3"/>
      </rPr>
      <t xml:space="preserve">(տող2110+տող2130+տող2160)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</si>
  <si>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Օրենսդիր և գործադիր մարմիններ,պետական կառավարում /Համայնքի ղեկավարի  աշխատակազմ/</t>
  </si>
  <si>
    <t>1.2ԾԱՌԱՅՈՒԹՅՈՒՆՆԵՐԻ ԵՎ ԱՊՐԱՆՔՆԵՐԻ ՁԵՌՔԲԵՐՈՒՄ</t>
  </si>
  <si>
    <t>այդ թվում՝</t>
  </si>
  <si>
    <t>ՇԱՐՈՒՆԱԿԱԿԱՆ ԾԱԽՍԵՐ</t>
  </si>
  <si>
    <t>Բ.ՈՉ ՖԻՆԱՆՍԱԿԱՆ ԱԿՏԻՎՆԵՐԻ ԳԾՈՎ ԾԱԽՍԵՐ</t>
  </si>
  <si>
    <t>1.1ՀԻՄՆԱԿԱՆ ՄԻՋՈՑՆԵՐ</t>
  </si>
  <si>
    <t>ՄԵՔԵՆԱՆԵՐ ԵՎ ՍԱՐՔԱՎՈՐՈՒՄՆԵՐ</t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</si>
  <si>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</si>
  <si>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t>ՇԵՆՔԵՐ  ԵՎ  ՇԻՆՈՒԹՅՈՒՆՆԵՐ</t>
  </si>
  <si>
    <t>ԱՅԼ ՀԻՄՆԱԿԱՆ ՄԻՋՈՑՆԵՐ</t>
  </si>
  <si>
    <r>
      <t xml:space="preserve">ՇՐՋԱԿԱ ՄԻՋԱՎԱՅՐԻ ՊԱՇՏՊԱՆՈՒԹՅՈՒՆ </t>
    </r>
    <r>
      <rPr>
        <b/>
        <sz val="10"/>
        <rFont val="GHEA Grapalat"/>
        <family val="3"/>
      </rPr>
      <t>(տող2510+տող2530+տող2560)</t>
    </r>
  </si>
  <si>
    <r>
      <t xml:space="preserve">ԲՆԱԿԱՐԱՆԱՅԻՆ ՇԻՆԱՐԱՐՈՒԹՅՈՒՆ ԵՎ ԿՈՄՈՒՆԱԼ ԾԱՌԱՅՈՒԹՅՈՒՆ </t>
    </r>
    <r>
      <rPr>
        <b/>
        <sz val="10"/>
        <rFont val="GHEA Grapalat"/>
        <family val="3"/>
      </rPr>
      <t>(տող3610+տող3640+տող3660)</t>
    </r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</si>
  <si>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</si>
  <si>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t xml:space="preserve">Արտադպրոցական դաստիարակություն </t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</si>
  <si>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</si>
  <si>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</si>
  <si>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</si>
  <si>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</si>
  <si>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</si>
  <si>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>5113</t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</si>
  <si>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</si>
  <si>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t xml:space="preserve"> - Նախագծահետազոտական ծախսեր</t>
  </si>
  <si>
    <t>5134</t>
  </si>
  <si>
    <t>5122</t>
  </si>
  <si>
    <t>1. ՀԱՐԿԵՐ ԵՎ ՏՈՒՐՔԵՐ</t>
  </si>
  <si>
    <t>1.1 Գույքային հարկեր անշարժ գույքից</t>
  </si>
  <si>
    <t xml:space="preserve"> 1.2 Գույքային հարկեր այլ գույքից</t>
  </si>
  <si>
    <t>3.3 Գույքի վարձակալությունից եկամուտներ</t>
  </si>
  <si>
    <t>Հավելված  6</t>
  </si>
  <si>
    <t>Մշակութային ծառայություններ, որից`</t>
  </si>
  <si>
    <t>Բնակարանային շինարարություն, որից`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</si>
  <si>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8196-տող 8193)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</si>
  <si>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</si>
  <si>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</si>
  <si>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</si>
  <si>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-Այլ մեքենաներ և սարքավորումներ</t>
  </si>
  <si>
    <t>5129</t>
  </si>
  <si>
    <t>այդ թվում` համայնքի բյուջեի վարչական մասի պահուստային ֆոնդից ֆոնդային մաս կատարվող հատկացումներ</t>
  </si>
  <si>
    <t xml:space="preserve"> - Տրանսպորտային սարքավորումներ</t>
  </si>
  <si>
    <t>5121</t>
  </si>
  <si>
    <t xml:space="preserve">ՄԵՔԵՆԱՆԵՐ ԵՎ ՍԱՐՔԱՎՈՐՈՒՄՆԵՐ,այդ թվում` </t>
  </si>
  <si>
    <t>Տրանսպորտ</t>
  </si>
  <si>
    <t xml:space="preserve">Խողովակաշարային և այլ տրանսպորտ </t>
  </si>
  <si>
    <t>-Շենքերի և շինությունների կառուցում</t>
  </si>
  <si>
    <t xml:space="preserve"> - Շենքերի և շինությունների կառուցում</t>
  </si>
  <si>
    <t>5112</t>
  </si>
  <si>
    <t xml:space="preserve">                             (հազար դրամներով)</t>
  </si>
  <si>
    <t>Աշխատակազմի քարտուղար                                  Նելլի Շահնազարյան</t>
  </si>
  <si>
    <t xml:space="preserve">               Աշխատակազմի քարտուղար                                Նելլի Շահնազարյան</t>
  </si>
  <si>
    <t xml:space="preserve">   Աշխատակազմի քարտուղար                                  Նելլի Շահնազարյան</t>
  </si>
  <si>
    <t>Աշխատակազմի քարտուղար                                    Նելլի Շահնազարյան</t>
  </si>
  <si>
    <t>Թանգարաններ և ցուցասրահներ</t>
  </si>
  <si>
    <t>07</t>
  </si>
  <si>
    <t xml:space="preserve">ԱՌՈՂՋԱՊԱՀՈՒԹՅՈՒՆ </t>
  </si>
  <si>
    <t>Առողջապահություն (այլ դասերին չպատկանող)</t>
  </si>
  <si>
    <t xml:space="preserve">ճանապարհային տրանսպորտ </t>
  </si>
  <si>
    <r>
      <t xml:space="preserve">1.1. ԱՇԽԱՏԱՆՔԻ ՎԱՐՁԱՏՐՈՒԹՅՈՒՆ </t>
    </r>
    <r>
      <rPr>
        <b/>
        <sz val="8"/>
        <rFont val="GHEA Grapalat"/>
        <family val="3"/>
      </rPr>
      <t xml:space="preserve">(տող4110+տող4120+տող4130)  </t>
    </r>
    <r>
      <rPr>
        <b/>
        <sz val="10"/>
        <rFont val="GHEA Grapalat"/>
        <family val="3"/>
      </rPr>
      <t xml:space="preserve">                                                                   </t>
    </r>
  </si>
  <si>
    <r>
      <t xml:space="preserve">ԴՐԱՄՈՎ ՎՃԱՐՎՈՂ ԱՇԽԱՏԱՎԱՐՁԵՐ ԵՎ ՀԱՎԵԼԱՎՃԱՐՆԵՐ </t>
    </r>
    <r>
      <rPr>
        <b/>
        <i/>
        <sz val="8"/>
        <rFont val="GHEA Grapalat"/>
        <family val="3"/>
      </rPr>
      <t>(տող4111+տող4112+ տող4114)</t>
    </r>
  </si>
  <si>
    <t xml:space="preserve"> -Աշխատողների աշխատավարձեր և հավելավճարներ</t>
  </si>
  <si>
    <t>4111</t>
  </si>
  <si>
    <t>1.1ԱՇԽԱՏԱՆՔԻ ՎԱՐՁԱՏՐՈՒԹՅՈՒՆ                      այդ թվում՝</t>
  </si>
  <si>
    <t>ԴՐԱՄՈՎ ՎՃԱՐՎՈՂ ԱՇԽԱՏԱՎԱՐՁԵՐ ԵՎ ՀԱՎԵԼԱՎՃԱՐՆԵՐ,որից</t>
  </si>
  <si>
    <t>-Աշխատողների աշխատավարձներ և հավելավճարներ</t>
  </si>
  <si>
    <t>Ջրամատակարարում</t>
  </si>
  <si>
    <t>որից՝</t>
  </si>
  <si>
    <t xml:space="preserve">Փողոցների լուսավորում </t>
  </si>
  <si>
    <t>-Այլ մեքենաներ  և սարքավորումներ</t>
  </si>
  <si>
    <r>
      <t xml:space="preserve">1.6. ՍՈՑԻԱԼԱԿԱՆ ՆՊԱՍՏՆԵՐ ԵՎ ԿԵՆՍԱԹՈՇԱԿՆԵՐ </t>
    </r>
    <r>
      <rPr>
        <b/>
        <i/>
        <sz val="8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</si>
  <si>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b/>
        <i/>
        <sz val="8"/>
        <color indexed="8"/>
        <rFont val="GHEA Grapalat"/>
        <family val="3"/>
      </rPr>
      <t xml:space="preserve">տող4631+տող4632+տող4633+տող4634) </t>
    </r>
  </si>
  <si>
    <t xml:space="preserve"> -Այլ նպաստներ բյուջեից</t>
  </si>
  <si>
    <t>4729</t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</si>
  <si>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</si>
  <si>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 xml:space="preserve">1.5. ԴՐԱՄԱՇՆՈՐՀՆԵՐ </t>
    </r>
    <r>
      <rPr>
        <b/>
        <sz val="8"/>
        <color indexed="8"/>
        <rFont val="GHEA Grapalat"/>
        <family val="3"/>
      </rPr>
      <t>(տող4510+տող4520+տող4530+տող4540)</t>
    </r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</si>
  <si>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(տող4541+տող4542+տող4543)</t>
    </r>
  </si>
  <si>
    <t xml:space="preserve">ԸՆԹԱՑԻԿ ԴՐԱՄԱՇՆՈՐՀՆԵՐ ՊԵՏԱԿԱՆ ՀԱՏՎԱԾԻ ԱՅԼ ՄԱԿԱՐԴԱԿՆԵՐԻՆ 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</si>
  <si>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</si>
  <si>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</si>
  <si>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Այլ մեքենաներ և սարքավորումներ</t>
  </si>
  <si>
    <t xml:space="preserve">     Կապան  համայնքի ավագանու 2020թ. դեկտեմբերի 30-ի թիվ 136-Ն որոշման   թիվ 4 հավելվածում կատարվող փոփոխություններ</t>
  </si>
  <si>
    <t xml:space="preserve">     Կապան  համայնքի ավագանու 2020թ. դեկտեմբերի 30-ի թիվ 136-Ն որոշման   թիվ 1                                                                            հավելվածում կատարվող փոփոխություններ</t>
  </si>
  <si>
    <t>Այլ մշակութային կազմակերպություններ</t>
  </si>
  <si>
    <t>Շրջակա միջավայրի պաշտպանություն (այլ դասերին չպատկանող)/Կանաչապատում/</t>
  </si>
  <si>
    <t>Շրջակա միջավայրի պաշտպանություն (այլ դասերին չպատկանող)</t>
  </si>
  <si>
    <t>-Գույքի և սարքավորումների վարձակալություն</t>
  </si>
  <si>
    <t>4216</t>
  </si>
  <si>
    <t>10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</si>
  <si>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(տող3040+տող3070) </t>
    </r>
  </si>
  <si>
    <t xml:space="preserve">Սոցիալական հատուկ արտոնություններ (այլ դասերին չպատկանող) </t>
  </si>
  <si>
    <t>2. ՊԱՇՏՈՆԱԿԱՆ ԴՐԱՄԱՇՆՈՐՀՆԵՐ</t>
  </si>
  <si>
    <t>(տող 1210 + տող 1220 + տող 1230 + տող 1240 + տող 1250 + տող 1260)</t>
  </si>
  <si>
    <t xml:space="preserve"> 2.6 Կապիտալ ներքին պաշտոնական դրամաշնորհներ` ստացված կառավարման այլ մակարդակներից           (տող 1261 + տող 1262)      </t>
  </si>
  <si>
    <t>1261</t>
  </si>
  <si>
    <t>ա) Պետական բյուջեից կապիտալ ծախսերի ֆինանսավորման նպատակային հատկացումներ (սուբվենցիաներ)</t>
  </si>
  <si>
    <t>985728.0</t>
  </si>
  <si>
    <t>02</t>
  </si>
  <si>
    <t xml:space="preserve">ՊԱՇՏՊԱՆՈՒԹՅՈՒՆ </t>
  </si>
  <si>
    <t>Պաշտպանություն (այլ դասերին չպատկանող)</t>
  </si>
  <si>
    <t xml:space="preserve"> -Այլ կապիտալ դրամաշնորհներ </t>
  </si>
  <si>
    <t>4657</t>
  </si>
  <si>
    <r>
      <t xml:space="preserve"> ՆՅՈՒԹԵՐ </t>
    </r>
    <r>
      <rPr>
        <b/>
        <i/>
        <sz val="8"/>
        <rFont val="GHEA Grapalat"/>
        <family val="3"/>
      </rPr>
      <t>(տող4261+տող4262+տող4263+տող4264+տող4265+տող4266+տող4267+տող4268)</t>
    </r>
  </si>
  <si>
    <t xml:space="preserve"> -Հատուկ նպատակային այլ նյութեր</t>
  </si>
  <si>
    <t>4269</t>
  </si>
  <si>
    <r>
      <t xml:space="preserve">ՊԱՅՄԱՆԱԳՐԱՅԻՆ ԱՅԼ ԾԱՌԱՅՈՒԹՅՈՒՆՆԵՐԻ ՁԵՌՔ ԲԵՐՈՒՄ </t>
    </r>
    <r>
      <rPr>
        <b/>
        <i/>
        <sz val="8"/>
        <rFont val="GHEA Grapalat"/>
        <family val="3"/>
      </rPr>
      <t>(տող4231+տող4232+տող4233+տող4234+տող4235+տող4236+տող4237+տող4238)</t>
    </r>
  </si>
  <si>
    <t xml:space="preserve"> -Տեղակատվական ծառայություններ</t>
  </si>
  <si>
    <t>4234</t>
  </si>
  <si>
    <t xml:space="preserve"> -Ընդհանուր բնույթի այլ ծառայություններ</t>
  </si>
  <si>
    <t>4239</t>
  </si>
  <si>
    <t xml:space="preserve"> -Էներգետիկ  ծառայություններ</t>
  </si>
  <si>
    <t>4212</t>
  </si>
  <si>
    <t>-էներգետիկ ծառայություններ</t>
  </si>
  <si>
    <t>ՊԱՅՄԱՆԱԳՐԱՅԻՆ ԱՅԼ ԾԱՌԱՅՈՒԹՅՈՒՆՆԵՐԻ ՁԵՌՔԲԵՐՈՒՄ</t>
  </si>
  <si>
    <t>-Տեղակատվական ծառայություն</t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</si>
  <si>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</t>
    </r>
  </si>
  <si>
    <t>-Ընդհանուր բնույթի այլ ծախսեր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</si>
  <si>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</si>
  <si>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>1.2ԾԱՌԱՅՈՒԹՅՈՒՆՆԵՐԻ ԵՎ ԱՊՐԱՆՔՆԵՐԻ ՁԵՌՔԲԵՐՈՒՄ,այդ թվում՝</t>
  </si>
  <si>
    <r>
      <t xml:space="preserve">ՍՈՑԻԱԼԱԿԱՆ ՊԱՇՏՊԱՆՈՒԹՅՈՒՆ </t>
    </r>
    <r>
      <rPr>
        <b/>
        <sz val="9"/>
        <rFont val="GHEA Grapalat"/>
        <family val="3"/>
      </rPr>
      <t>(տող3040+տոտ3070)</t>
    </r>
    <r>
      <rPr>
        <sz val="9"/>
        <rFont val="GHEA Grapalat"/>
        <family val="3"/>
      </rPr>
      <t xml:space="preserve"> </t>
    </r>
  </si>
  <si>
    <t>Մշակութային միջոցառումներ</t>
  </si>
  <si>
    <t>ՆՅՈՒԹԵՐ</t>
  </si>
  <si>
    <t>-Հատուկ նպատակային այլ նյութեր</t>
  </si>
  <si>
    <t xml:space="preserve">     Կապան  համայնքի ավագանու 2020թ. դեկտեմբերի 30-ի թիվ 136-Ն որոշման   թիվ 2                                                                           հավելվածում կատարվող փոփոխություններ</t>
  </si>
  <si>
    <t xml:space="preserve">      Կապան  համայնքի ավագանու 2020թ. դեկտեմբերի 30-ի թիվ 136-Ն որոշման   թիվ 3                                                                    hավելվածում կատարվող փոփոխություններ</t>
  </si>
  <si>
    <t xml:space="preserve">  Կապան  համայնքի ավագանու 2020թ. դեկտեմբերի 30-ի թիվ 136-Ն որոշման   թիվ 5                                                           հավելվածում կատարվող փոփոխություններ</t>
  </si>
  <si>
    <t>Կապան  համայնքի ավագանու 2020թ. դեկտեմբերի 30-ի թիվ 136-Ն որոշման    թիվ 6 հավելվածում կատարվող փոփոխություններ</t>
  </si>
  <si>
    <t>3.8 Կապիտալ ոչ պաշտոնական դրամաշնորհներ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</si>
  <si>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</si>
  <si>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</si>
  <si>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120000.0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</si>
  <si>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</si>
  <si>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</si>
  <si>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40000.0</t>
  </si>
  <si>
    <t>&lt;&lt;29&gt;&gt;  հունվարի  2021թ. թիվ   3-Ն  որոշման</t>
  </si>
  <si>
    <t xml:space="preserve">                                                                             &lt;&lt;29&gt;&gt;  հունվարի  2021թ. թիվ   3-Ն  որոշման</t>
  </si>
  <si>
    <t xml:space="preserve">   &lt;&lt;29&gt;&gt;  հունվարի  2021թ. թիվ   3-Ն  որոշման</t>
  </si>
  <si>
    <t xml:space="preserve">                                                              &lt;&lt;29&gt;&gt;  հունվարի  2021թ. թիվ   3-Ն  որոշման</t>
  </si>
  <si>
    <t xml:space="preserve">                                                                           &lt;&lt;29&gt;&gt;  հունվարի  2021թ. թիվ   3-Ն  որոշման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</si>
</sst>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֏_-;\-* #,##0\ _֏_-;_-* &quot;-&quot;\ _֏_-;_-@_-"/>
    <numFmt numFmtId="165" formatCode="_-* #,##0.00\ _֏_-;\-* #,##0.00\ _֏_-;_-* &quot;-&quot;??\ _֏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#,##0\ &quot; &quot;;\-#,##0\ &quot; &quot;"/>
    <numFmt numFmtId="191" formatCode="#,##0\ &quot; &quot;;[Red]\-#,##0\ &quot; &quot;"/>
    <numFmt numFmtId="192" formatCode="#,##0.00\ &quot; &quot;;\-#,##0.00\ &quot; &quot;"/>
    <numFmt numFmtId="193" formatCode="#,##0.00\ &quot; &quot;;[Red]\-#,##0.00\ &quot; &quot;"/>
    <numFmt numFmtId="194" formatCode="_-* #,##0\ &quot; &quot;_-;\-* #,##0\ &quot; &quot;_-;_-* &quot;-&quot;\ &quot; &quot;_-;_-@_-"/>
    <numFmt numFmtId="195" formatCode="_-* #,##0\ _ _-;\-* #,##0\ _ _-;_-* &quot;-&quot;\ _ _-;_-@_-"/>
    <numFmt numFmtId="196" formatCode="_-* #,##0.00\ &quot; &quot;_-;\-* #,##0.00\ &quot; &quot;_-;_-* &quot;-&quot;??\ &quot; &quot;_-;_-@_-"/>
    <numFmt numFmtId="197" formatCode="_-* #,##0.00\ _ _-;\-* #,##0.00\ _ _-;_-* &quot;-&quot;??\ _ _-;_-@_-"/>
    <numFmt numFmtId="198" formatCode="&quot; &quot;#,##0_);\(&quot; &quot;#,##0\)"/>
    <numFmt numFmtId="199" formatCode="&quot; &quot;#,##0_);[Red]\(&quot; &quot;#,##0\)"/>
    <numFmt numFmtId="200" formatCode="&quot; &quot;#,##0.00_);\(&quot; &quot;#,##0.00\)"/>
    <numFmt numFmtId="201" formatCode="&quot; &quot;#,##0.00_);[Red]\(&quot; &quot;#,##0.00\)"/>
    <numFmt numFmtId="202" formatCode="_(&quot; &quot;* #,##0_);_(&quot; &quot;* \(#,##0\);_(&quot; &quot;* &quot;-&quot;_);_(@_)"/>
    <numFmt numFmtId="203" formatCode="_(&quot; &quot;* #,##0.00_);_(&quot; &quot;* \(#,##0.00\);_(&quot; &quot;* &quot;-&quot;??_);_(@_)"/>
    <numFmt numFmtId="204" formatCode="0000"/>
    <numFmt numFmtId="205" formatCode="000"/>
    <numFmt numFmtId="206" formatCode="000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  <numFmt numFmtId="212" formatCode="#,##0.00&quot;р.&quot;"/>
    <numFmt numFmtId="213" formatCode="#,##0.000"/>
    <numFmt numFmtId="214" formatCode="#,##0.0000"/>
    <numFmt numFmtId="215" formatCode="#,##0.0"/>
    <numFmt numFmtId="216" formatCode="0.000"/>
    <numFmt numFmtId="217" formatCode="0.000000"/>
    <numFmt numFmtId="218" formatCode="0.0000000"/>
    <numFmt numFmtId="219" formatCode="0.00000"/>
    <numFmt numFmtId="220" formatCode="0.0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  <numFmt numFmtId="225" formatCode="0.0000000000000"/>
  </numFmts>
  <fonts count="85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10"/>
      <name val="GHEA Grapalat"/>
      <family val="3"/>
    </font>
    <font>
      <b/>
      <sz val="10.5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i/>
      <sz val="8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i/>
      <sz val="10"/>
      <name val="Arial Armenian"/>
      <family val="2"/>
    </font>
    <font>
      <b/>
      <i/>
      <sz val="10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sz val="8"/>
      <color indexed="8"/>
      <name val="GHEA Grapalat"/>
      <family val="3"/>
    </font>
    <font>
      <b/>
      <sz val="9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37" fillId="0" borderId="1" applyNumberFormat="0" applyFill="0" applyProtection="0">
      <alignment horizontal="left" vertical="center" wrapText="1"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2" applyNumberFormat="0" applyAlignment="0" applyProtection="0"/>
    <xf numFmtId="0" fontId="69" fillId="27" borderId="3" applyNumberFormat="0" applyAlignment="0" applyProtection="0"/>
    <xf numFmtId="0" fontId="70" fillId="27" borderId="2" applyNumberFormat="0" applyAlignment="0" applyProtection="0"/>
    <xf numFmtId="0" fontId="7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28" borderId="8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2" fillId="0" borderId="10" applyNumberFormat="0" applyFill="0" applyAlignment="0" applyProtection="0"/>
    <xf numFmtId="0" fontId="8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204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5" fontId="6" fillId="0" borderId="0" xfId="0" applyNumberFormat="1" applyFont="1" applyFill="1" applyBorder="1" applyAlignment="1">
      <alignment horizontal="center" vertical="top"/>
    </xf>
    <xf numFmtId="205" fontId="4" fillId="0" borderId="0" xfId="0" applyNumberFormat="1" applyFont="1" applyFill="1" applyBorder="1" applyAlignment="1">
      <alignment horizontal="center" vertical="top"/>
    </xf>
    <xf numFmtId="204" fontId="4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204" fontId="1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205" fontId="23" fillId="0" borderId="0" xfId="0" applyNumberFormat="1" applyFont="1" applyFill="1" applyBorder="1" applyAlignment="1">
      <alignment horizontal="center" vertical="top"/>
    </xf>
    <xf numFmtId="205" fontId="17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 wrapText="1"/>
    </xf>
    <xf numFmtId="204" fontId="17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204" fontId="20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1" fillId="33" borderId="14" xfId="0" applyFont="1" applyFill="1" applyBorder="1" applyAlignment="1">
      <alignment horizontal="center"/>
    </xf>
    <xf numFmtId="0" fontId="21" fillId="0" borderId="13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15" xfId="0" applyFont="1" applyBorder="1" applyAlignment="1">
      <alignment/>
    </xf>
    <xf numFmtId="0" fontId="13" fillId="0" borderId="11" xfId="0" applyFont="1" applyBorder="1" applyAlignment="1">
      <alignment horizontal="center" wrapText="1"/>
    </xf>
    <xf numFmtId="0" fontId="20" fillId="33" borderId="13" xfId="0" applyFont="1" applyFill="1" applyBorder="1" applyAlignment="1">
      <alignment horizontal="left" vertical="top" wrapText="1"/>
    </xf>
    <xf numFmtId="49" fontId="25" fillId="33" borderId="13" xfId="0" applyNumberFormat="1" applyFont="1" applyFill="1" applyBorder="1" applyAlignment="1">
      <alignment horizontal="center"/>
    </xf>
    <xf numFmtId="0" fontId="16" fillId="0" borderId="13" xfId="0" applyFont="1" applyBorder="1" applyAlignment="1">
      <alignment/>
    </xf>
    <xf numFmtId="49" fontId="20" fillId="33" borderId="13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vertical="top" wrapText="1"/>
    </xf>
    <xf numFmtId="0" fontId="20" fillId="0" borderId="13" xfId="0" applyFont="1" applyBorder="1" applyAlignment="1">
      <alignment wrapText="1"/>
    </xf>
    <xf numFmtId="49" fontId="33" fillId="0" borderId="13" xfId="0" applyNumberFormat="1" applyFont="1" applyFill="1" applyBorder="1" applyAlignment="1">
      <alignment vertical="top" wrapText="1"/>
    </xf>
    <xf numFmtId="0" fontId="13" fillId="0" borderId="13" xfId="0" applyFont="1" applyBorder="1" applyAlignment="1">
      <alignment horizontal="center" vertical="center"/>
    </xf>
    <xf numFmtId="49" fontId="13" fillId="33" borderId="13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/>
    </xf>
    <xf numFmtId="0" fontId="17" fillId="33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 quotePrefix="1">
      <alignment horizontal="center" vertical="center"/>
    </xf>
    <xf numFmtId="49" fontId="13" fillId="0" borderId="12" xfId="0" applyNumberFormat="1" applyFont="1" applyFill="1" applyBorder="1" applyAlignment="1" quotePrefix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Fill="1" applyAlignment="1">
      <alignment horizontal="right" vertical="center"/>
    </xf>
    <xf numFmtId="49" fontId="13" fillId="0" borderId="0" xfId="0" applyNumberFormat="1" applyFont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49" fontId="35" fillId="0" borderId="0" xfId="0" applyNumberFormat="1" applyFont="1" applyFill="1" applyAlignment="1">
      <alignment vertical="center"/>
    </xf>
    <xf numFmtId="49" fontId="16" fillId="0" borderId="16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vertical="center" wrapText="1"/>
    </xf>
    <xf numFmtId="49" fontId="13" fillId="0" borderId="13" xfId="0" applyNumberFormat="1" applyFont="1" applyFill="1" applyBorder="1" applyAlignment="1">
      <alignment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right"/>
    </xf>
    <xf numFmtId="49" fontId="16" fillId="0" borderId="0" xfId="0" applyNumberFormat="1" applyFont="1" applyFill="1" applyAlignment="1">
      <alignment horizontal="right"/>
    </xf>
    <xf numFmtId="49" fontId="16" fillId="0" borderId="0" xfId="0" applyNumberFormat="1" applyFont="1" applyAlignment="1">
      <alignment horizontal="right" vertical="center"/>
    </xf>
    <xf numFmtId="0" fontId="21" fillId="0" borderId="1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 readingOrder="1"/>
    </xf>
    <xf numFmtId="0" fontId="20" fillId="0" borderId="13" xfId="0" applyNumberFormat="1" applyFont="1" applyFill="1" applyBorder="1" applyAlignment="1">
      <alignment horizontal="left" vertical="top" wrapText="1" readingOrder="1"/>
    </xf>
    <xf numFmtId="0" fontId="24" fillId="0" borderId="13" xfId="0" applyNumberFormat="1" applyFont="1" applyFill="1" applyBorder="1" applyAlignment="1">
      <alignment horizontal="left" vertical="top" wrapText="1" readingOrder="1"/>
    </xf>
    <xf numFmtId="0" fontId="25" fillId="0" borderId="13" xfId="0" applyNumberFormat="1" applyFont="1" applyFill="1" applyBorder="1" applyAlignment="1">
      <alignment horizontal="center" vertical="center" wrapText="1" readingOrder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1" fillId="0" borderId="13" xfId="0" applyNumberFormat="1" applyFont="1" applyFill="1" applyBorder="1" applyAlignment="1">
      <alignment vertical="center" wrapText="1"/>
    </xf>
    <xf numFmtId="49" fontId="16" fillId="0" borderId="13" xfId="0" applyNumberFormat="1" applyFont="1" applyFill="1" applyBorder="1" applyAlignment="1">
      <alignment horizontal="left" vertical="top" wrapText="1" readingOrder="1"/>
    </xf>
    <xf numFmtId="49" fontId="13" fillId="0" borderId="13" xfId="0" applyNumberFormat="1" applyFont="1" applyFill="1" applyBorder="1" applyAlignment="1">
      <alignment horizontal="left" vertical="top" wrapText="1" readingOrder="1"/>
    </xf>
    <xf numFmtId="49" fontId="21" fillId="0" borderId="12" xfId="0" applyNumberFormat="1" applyFont="1" applyFill="1" applyBorder="1" applyAlignment="1">
      <alignment vertical="center" wrapText="1"/>
    </xf>
    <xf numFmtId="49" fontId="13" fillId="0" borderId="16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/>
    </xf>
    <xf numFmtId="0" fontId="25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4" fillId="0" borderId="13" xfId="0" applyFont="1" applyBorder="1" applyAlignment="1">
      <alignment wrapText="1"/>
    </xf>
    <xf numFmtId="0" fontId="16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wrapText="1"/>
    </xf>
    <xf numFmtId="49" fontId="31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/>
    </xf>
    <xf numFmtId="0" fontId="25" fillId="0" borderId="13" xfId="0" applyFont="1" applyBorder="1" applyAlignment="1">
      <alignment vertical="center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3" fillId="33" borderId="13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49" fontId="20" fillId="33" borderId="13" xfId="0" applyNumberFormat="1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left" vertical="top" wrapText="1" readingOrder="1"/>
    </xf>
    <xf numFmtId="49" fontId="13" fillId="0" borderId="12" xfId="0" applyNumberFormat="1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11" fontId="13" fillId="0" borderId="13" xfId="0" applyNumberFormat="1" applyFont="1" applyFill="1" applyBorder="1" applyAlignment="1">
      <alignment horizontal="center" vertical="center"/>
    </xf>
    <xf numFmtId="211" fontId="13" fillId="0" borderId="13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left" vertical="top" wrapText="1" readingOrder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 wrapText="1" indent="1"/>
    </xf>
    <xf numFmtId="211" fontId="16" fillId="33" borderId="0" xfId="0" applyNumberFormat="1" applyFont="1" applyFill="1" applyBorder="1" applyAlignment="1">
      <alignment horizontal="center" vertical="center"/>
    </xf>
    <xf numFmtId="211" fontId="16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vertical="center"/>
    </xf>
    <xf numFmtId="211" fontId="13" fillId="0" borderId="16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vertical="center" wrapText="1"/>
    </xf>
    <xf numFmtId="49" fontId="35" fillId="0" borderId="12" xfId="0" applyNumberFormat="1" applyFont="1" applyFill="1" applyBorder="1" applyAlignment="1" quotePrefix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 wrapText="1" readingOrder="1"/>
    </xf>
    <xf numFmtId="0" fontId="20" fillId="0" borderId="13" xfId="0" applyNumberFormat="1" applyFont="1" applyFill="1" applyBorder="1" applyAlignment="1">
      <alignment horizontal="left" vertical="center" wrapText="1" readingOrder="1"/>
    </xf>
    <xf numFmtId="0" fontId="25" fillId="0" borderId="13" xfId="0" applyNumberFormat="1" applyFont="1" applyFill="1" applyBorder="1" applyAlignment="1">
      <alignment horizontal="left" vertical="center" wrapText="1" readingOrder="1"/>
    </xf>
    <xf numFmtId="0" fontId="16" fillId="0" borderId="13" xfId="0" applyNumberFormat="1" applyFont="1" applyFill="1" applyBorder="1" applyAlignment="1">
      <alignment horizontal="left" vertical="top" wrapText="1" readingOrder="1"/>
    </xf>
    <xf numFmtId="0" fontId="13" fillId="0" borderId="13" xfId="0" applyNumberFormat="1" applyFont="1" applyFill="1" applyBorder="1" applyAlignment="1">
      <alignment horizontal="left" vertical="center" wrapText="1" readingOrder="1"/>
    </xf>
    <xf numFmtId="0" fontId="16" fillId="0" borderId="13" xfId="0" applyNumberFormat="1" applyFont="1" applyFill="1" applyBorder="1" applyAlignment="1">
      <alignment horizontal="left" vertical="center" wrapText="1" readingOrder="1"/>
    </xf>
    <xf numFmtId="49" fontId="16" fillId="0" borderId="13" xfId="0" applyNumberFormat="1" applyFont="1" applyFill="1" applyBorder="1" applyAlignment="1">
      <alignment horizontal="left" vertical="center" wrapText="1" readingOrder="1"/>
    </xf>
    <xf numFmtId="0" fontId="19" fillId="0" borderId="13" xfId="0" applyNumberFormat="1" applyFont="1" applyFill="1" applyBorder="1" applyAlignment="1">
      <alignment horizontal="left" vertical="center" wrapText="1" readingOrder="1"/>
    </xf>
    <xf numFmtId="49" fontId="13" fillId="0" borderId="13" xfId="0" applyNumberFormat="1" applyFont="1" applyFill="1" applyBorder="1" applyAlignment="1">
      <alignment horizontal="left" vertical="center" wrapText="1" readingOrder="1"/>
    </xf>
    <xf numFmtId="0" fontId="21" fillId="0" borderId="13" xfId="0" applyNumberFormat="1" applyFont="1" applyFill="1" applyBorder="1" applyAlignment="1">
      <alignment horizontal="left" vertical="center"/>
    </xf>
    <xf numFmtId="0" fontId="26" fillId="0" borderId="13" xfId="0" applyNumberFormat="1" applyFont="1" applyFill="1" applyBorder="1" applyAlignment="1">
      <alignment horizontal="left" vertical="center" wrapText="1" readingOrder="1"/>
    </xf>
    <xf numFmtId="49" fontId="20" fillId="0" borderId="13" xfId="0" applyNumberFormat="1" applyFont="1" applyFill="1" applyBorder="1" applyAlignment="1">
      <alignment horizontal="left" vertical="center" wrapText="1" readingOrder="1"/>
    </xf>
    <xf numFmtId="49" fontId="33" fillId="0" borderId="13" xfId="0" applyNumberFormat="1" applyFont="1" applyFill="1" applyBorder="1" applyAlignment="1">
      <alignment vertical="center" wrapText="1"/>
    </xf>
    <xf numFmtId="49" fontId="29" fillId="0" borderId="13" xfId="0" applyNumberFormat="1" applyFont="1" applyFill="1" applyBorder="1" applyAlignment="1">
      <alignment vertical="center" wrapText="1"/>
    </xf>
    <xf numFmtId="49" fontId="32" fillId="0" borderId="13" xfId="0" applyNumberFormat="1" applyFont="1" applyFill="1" applyBorder="1" applyAlignment="1">
      <alignment vertical="top" wrapText="1"/>
    </xf>
    <xf numFmtId="0" fontId="24" fillId="0" borderId="13" xfId="0" applyNumberFormat="1" applyFont="1" applyFill="1" applyBorder="1" applyAlignment="1">
      <alignment horizontal="left" vertical="center" wrapText="1" readingOrder="1"/>
    </xf>
    <xf numFmtId="49" fontId="25" fillId="0" borderId="13" xfId="0" applyNumberFormat="1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4" fillId="0" borderId="13" xfId="0" applyNumberFormat="1" applyFont="1" applyFill="1" applyBorder="1" applyAlignment="1">
      <alignment vertical="top" wrapText="1"/>
    </xf>
    <xf numFmtId="49" fontId="27" fillId="0" borderId="13" xfId="0" applyNumberFormat="1" applyFont="1" applyFill="1" applyBorder="1" applyAlignment="1">
      <alignment vertical="top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top" wrapText="1"/>
    </xf>
    <xf numFmtId="211" fontId="13" fillId="0" borderId="15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2" fillId="0" borderId="0" xfId="0" applyFont="1" applyAlignment="1">
      <alignment/>
    </xf>
    <xf numFmtId="49" fontId="20" fillId="0" borderId="13" xfId="0" applyNumberFormat="1" applyFont="1" applyFill="1" applyBorder="1" applyAlignment="1">
      <alignment horizontal="left" vertical="top" wrapText="1" readingOrder="1"/>
    </xf>
    <xf numFmtId="211" fontId="13" fillId="0" borderId="13" xfId="0" applyNumberFormat="1" applyFont="1" applyBorder="1" applyAlignment="1">
      <alignment horizontal="center" vertical="center"/>
    </xf>
    <xf numFmtId="211" fontId="16" fillId="0" borderId="13" xfId="0" applyNumberFormat="1" applyFont="1" applyBorder="1" applyAlignment="1">
      <alignment horizontal="center" vertical="center"/>
    </xf>
    <xf numFmtId="211" fontId="16" fillId="0" borderId="16" xfId="0" applyNumberFormat="1" applyFont="1" applyBorder="1" applyAlignment="1">
      <alignment horizontal="center" vertical="center"/>
    </xf>
    <xf numFmtId="211" fontId="13" fillId="0" borderId="16" xfId="0" applyNumberFormat="1" applyFont="1" applyBorder="1" applyAlignment="1">
      <alignment horizontal="center" vertical="center"/>
    </xf>
    <xf numFmtId="211" fontId="13" fillId="0" borderId="16" xfId="0" applyNumberFormat="1" applyFont="1" applyFill="1" applyBorder="1" applyAlignment="1">
      <alignment horizontal="center" vertical="center" wrapText="1"/>
    </xf>
    <xf numFmtId="211" fontId="9" fillId="0" borderId="0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 quotePrefix="1">
      <alignment horizontal="center" vertical="center"/>
    </xf>
    <xf numFmtId="211" fontId="9" fillId="0" borderId="0" xfId="0" applyNumberFormat="1" applyFont="1" applyFill="1" applyBorder="1" applyAlignment="1">
      <alignment horizontal="center" vertical="center" wrapText="1"/>
    </xf>
    <xf numFmtId="211" fontId="14" fillId="0" borderId="0" xfId="0" applyNumberFormat="1" applyFont="1" applyFill="1" applyBorder="1" applyAlignment="1">
      <alignment horizontal="center" vertical="center" wrapText="1"/>
    </xf>
    <xf numFmtId="211" fontId="16" fillId="0" borderId="0" xfId="0" applyNumberFormat="1" applyFont="1" applyAlignment="1">
      <alignment/>
    </xf>
    <xf numFmtId="2" fontId="9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left" vertical="top" wrapText="1" readingOrder="1"/>
    </xf>
    <xf numFmtId="211" fontId="13" fillId="0" borderId="19" xfId="0" applyNumberFormat="1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49" fontId="32" fillId="0" borderId="19" xfId="0" applyNumberFormat="1" applyFont="1" applyFill="1" applyBorder="1" applyAlignment="1">
      <alignment vertical="top" wrapText="1"/>
    </xf>
    <xf numFmtId="49" fontId="27" fillId="0" borderId="19" xfId="0" applyNumberFormat="1" applyFont="1" applyFill="1" applyBorder="1" applyAlignment="1">
      <alignment horizontal="center" vertical="top" wrapText="1"/>
    </xf>
    <xf numFmtId="49" fontId="16" fillId="0" borderId="13" xfId="0" applyNumberFormat="1" applyFont="1" applyFill="1" applyBorder="1" applyAlignment="1">
      <alignment horizontal="left" vertical="center" wrapText="1" indent="1"/>
    </xf>
    <xf numFmtId="0" fontId="13" fillId="33" borderId="13" xfId="0" applyFont="1" applyFill="1" applyBorder="1" applyAlignment="1">
      <alignment vertical="center" wrapText="1"/>
    </xf>
    <xf numFmtId="0" fontId="38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left" vertical="top" wrapText="1"/>
    </xf>
    <xf numFmtId="0" fontId="24" fillId="33" borderId="13" xfId="0" applyFont="1" applyFill="1" applyBorder="1" applyAlignment="1">
      <alignment horizontal="left" vertical="center" wrapText="1"/>
    </xf>
    <xf numFmtId="211" fontId="13" fillId="0" borderId="13" xfId="0" applyNumberFormat="1" applyFont="1" applyBorder="1" applyAlignment="1">
      <alignment horizontal="center" vertical="center" wrapText="1"/>
    </xf>
    <xf numFmtId="211" fontId="2" fillId="0" borderId="13" xfId="0" applyNumberFormat="1" applyFont="1" applyBorder="1" applyAlignment="1">
      <alignment horizontal="center" vertical="center"/>
    </xf>
    <xf numFmtId="211" fontId="13" fillId="0" borderId="11" xfId="0" applyNumberFormat="1" applyFont="1" applyBorder="1" applyAlignment="1">
      <alignment horizontal="center" vertical="center"/>
    </xf>
    <xf numFmtId="2" fontId="35" fillId="0" borderId="0" xfId="0" applyNumberFormat="1" applyFont="1" applyFill="1" applyAlignment="1">
      <alignment vertical="center"/>
    </xf>
    <xf numFmtId="211" fontId="13" fillId="0" borderId="16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vertical="center" wrapText="1"/>
    </xf>
    <xf numFmtId="2" fontId="16" fillId="0" borderId="0" xfId="0" applyNumberFormat="1" applyFont="1" applyFill="1" applyAlignment="1">
      <alignment vertical="center"/>
    </xf>
    <xf numFmtId="49" fontId="43" fillId="0" borderId="13" xfId="0" applyNumberFormat="1" applyFont="1" applyFill="1" applyBorder="1" applyAlignment="1">
      <alignment vertical="center" wrapText="1"/>
    </xf>
    <xf numFmtId="211" fontId="13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/>
    </xf>
    <xf numFmtId="2" fontId="9" fillId="0" borderId="0" xfId="0" applyNumberFormat="1" applyFont="1" applyFill="1" applyBorder="1" applyAlignment="1">
      <alignment vertical="center" wrapText="1"/>
    </xf>
    <xf numFmtId="0" fontId="13" fillId="0" borderId="13" xfId="33" applyFont="1" applyFill="1" applyBorder="1" applyAlignment="1">
      <alignment horizontal="left" vertical="center" wrapText="1"/>
    </xf>
    <xf numFmtId="211" fontId="13" fillId="0" borderId="0" xfId="0" applyNumberFormat="1" applyFont="1" applyFill="1" applyBorder="1" applyAlignment="1">
      <alignment horizontal="center" vertical="center" wrapText="1"/>
    </xf>
    <xf numFmtId="211" fontId="13" fillId="0" borderId="13" xfId="0" applyNumberFormat="1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211" fontId="1" fillId="0" borderId="0" xfId="0" applyNumberFormat="1" applyFont="1" applyAlignment="1">
      <alignment/>
    </xf>
    <xf numFmtId="211" fontId="2" fillId="0" borderId="16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49" fontId="25" fillId="0" borderId="13" xfId="0" applyNumberFormat="1" applyFont="1" applyFill="1" applyBorder="1" applyAlignment="1">
      <alignment horizontal="left" vertical="top" wrapText="1" readingOrder="1"/>
    </xf>
    <xf numFmtId="2" fontId="13" fillId="0" borderId="16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 vertical="center"/>
    </xf>
    <xf numFmtId="2" fontId="0" fillId="0" borderId="0" xfId="0" applyNumberFormat="1" applyBorder="1" applyAlignment="1">
      <alignment/>
    </xf>
    <xf numFmtId="0" fontId="21" fillId="33" borderId="12" xfId="0" applyFont="1" applyFill="1" applyBorder="1" applyAlignment="1">
      <alignment vertical="center"/>
    </xf>
    <xf numFmtId="0" fontId="25" fillId="33" borderId="13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211" fontId="35" fillId="0" borderId="0" xfId="0" applyNumberFormat="1" applyFont="1" applyFill="1" applyAlignment="1">
      <alignment vertical="center"/>
    </xf>
    <xf numFmtId="225" fontId="35" fillId="0" borderId="0" xfId="0" applyNumberFormat="1" applyFont="1" applyFill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left" vertical="center" wrapText="1" indent="1"/>
    </xf>
    <xf numFmtId="211" fontId="13" fillId="0" borderId="0" xfId="0" applyNumberFormat="1" applyFont="1" applyAlignment="1">
      <alignment vertical="center"/>
    </xf>
    <xf numFmtId="2" fontId="13" fillId="0" borderId="16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left" vertical="top" wrapText="1" readingOrder="1"/>
    </xf>
    <xf numFmtId="211" fontId="13" fillId="0" borderId="19" xfId="0" applyNumberFormat="1" applyFont="1" applyFill="1" applyBorder="1" applyAlignment="1">
      <alignment horizontal="center" vertical="center" wrapText="1"/>
    </xf>
    <xf numFmtId="211" fontId="13" fillId="0" borderId="20" xfId="0" applyNumberFormat="1" applyFont="1" applyFill="1" applyBorder="1" applyAlignment="1">
      <alignment horizontal="center" vertical="center" wrapText="1"/>
    </xf>
    <xf numFmtId="211" fontId="13" fillId="0" borderId="19" xfId="0" applyNumberFormat="1" applyFont="1" applyBorder="1" applyAlignment="1">
      <alignment horizontal="center" vertical="center"/>
    </xf>
    <xf numFmtId="211" fontId="13" fillId="0" borderId="2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/>
    </xf>
    <xf numFmtId="49" fontId="21" fillId="0" borderId="19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left" vertical="top" wrapText="1" readingOrder="1"/>
    </xf>
    <xf numFmtId="211" fontId="13" fillId="0" borderId="2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/>
    </xf>
    <xf numFmtId="211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211" fontId="16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49" fontId="13" fillId="0" borderId="17" xfId="0" applyNumberFormat="1" applyFont="1" applyFill="1" applyBorder="1" applyAlignment="1">
      <alignment horizontal="right" wrapText="1"/>
    </xf>
    <xf numFmtId="49" fontId="13" fillId="0" borderId="13" xfId="0" applyNumberFormat="1" applyFont="1" applyFill="1" applyBorder="1" applyAlignment="1">
      <alignment horizontal="right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left" vertical="center"/>
    </xf>
    <xf numFmtId="205" fontId="19" fillId="0" borderId="17" xfId="0" applyNumberFormat="1" applyFont="1" applyFill="1" applyBorder="1" applyAlignment="1">
      <alignment horizontal="center" vertical="center" wrapText="1"/>
    </xf>
    <xf numFmtId="205" fontId="19" fillId="0" borderId="13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/>
    </xf>
    <xf numFmtId="0" fontId="13" fillId="0" borderId="17" xfId="0" applyNumberFormat="1" applyFont="1" applyFill="1" applyBorder="1" applyAlignment="1">
      <alignment horizontal="center" vertical="center" wrapText="1" readingOrder="1"/>
    </xf>
    <xf numFmtId="0" fontId="13" fillId="0" borderId="13" xfId="0" applyNumberFormat="1" applyFont="1" applyFill="1" applyBorder="1" applyAlignment="1">
      <alignment horizontal="center" vertical="center" wrapText="1" readingOrder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right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7" fillId="0" borderId="13" xfId="0" applyFont="1" applyBorder="1" applyAlignment="1">
      <alignment horizontal="center"/>
    </xf>
    <xf numFmtId="211" fontId="13" fillId="0" borderId="13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9" fontId="21" fillId="0" borderId="26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horizontal="center" vertical="center" textRotation="90" wrapText="1"/>
    </xf>
    <xf numFmtId="0" fontId="19" fillId="0" borderId="13" xfId="0" applyFont="1" applyFill="1" applyBorder="1" applyAlignment="1">
      <alignment horizontal="center" vertical="center" textRotation="90" wrapText="1"/>
    </xf>
    <xf numFmtId="205" fontId="19" fillId="0" borderId="17" xfId="0" applyNumberFormat="1" applyFont="1" applyFill="1" applyBorder="1" applyAlignment="1">
      <alignment horizontal="center" vertical="center" textRotation="90" wrapText="1"/>
    </xf>
    <xf numFmtId="205" fontId="19" fillId="0" borderId="13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C3" sqref="C3:F3"/>
    </sheetView>
  </sheetViews>
  <sheetFormatPr defaultColWidth="9.140625" defaultRowHeight="12.75"/>
  <cols>
    <col min="1" max="1" width="6.57421875" style="82" customWidth="1"/>
    <col min="2" max="2" width="51.421875" style="82" customWidth="1"/>
    <col min="3" max="3" width="9.8515625" style="82" customWidth="1"/>
    <col min="4" max="4" width="11.57421875" style="94" customWidth="1"/>
    <col min="5" max="5" width="12.140625" style="96" customWidth="1"/>
    <col min="6" max="6" width="11.140625" style="82" customWidth="1"/>
    <col min="7" max="7" width="9.140625" style="82" customWidth="1"/>
    <col min="8" max="8" width="13.00390625" style="82" customWidth="1"/>
    <col min="9" max="9" width="14.140625" style="82" customWidth="1"/>
    <col min="10" max="10" width="13.7109375" style="82" customWidth="1"/>
    <col min="11" max="11" width="14.57421875" style="82" customWidth="1"/>
    <col min="12" max="12" width="9.140625" style="82" customWidth="1"/>
    <col min="13" max="13" width="21.28125" style="82" bestFit="1" customWidth="1"/>
    <col min="14" max="14" width="12.28125" style="82" customWidth="1"/>
    <col min="15" max="16384" width="9.140625" style="82" customWidth="1"/>
  </cols>
  <sheetData>
    <row r="1" spans="3:6" ht="14.25">
      <c r="C1" s="291" t="s">
        <v>101</v>
      </c>
      <c r="D1" s="291"/>
      <c r="E1" s="291"/>
      <c r="F1" s="291"/>
    </row>
    <row r="2" spans="3:6" ht="14.25">
      <c r="C2" s="291" t="s">
        <v>107</v>
      </c>
      <c r="D2" s="291"/>
      <c r="E2" s="291"/>
      <c r="F2" s="291"/>
    </row>
    <row r="3" spans="3:6" ht="14.25">
      <c r="C3" s="291" t="s">
        <v>256</v>
      </c>
      <c r="D3" s="291"/>
      <c r="E3" s="291"/>
      <c r="F3" s="291"/>
    </row>
    <row r="4" spans="1:8" s="79" customFormat="1" ht="35.25" customHeight="1">
      <c r="A4" s="285" t="s">
        <v>204</v>
      </c>
      <c r="B4" s="285"/>
      <c r="C4" s="285"/>
      <c r="D4" s="285"/>
      <c r="E4" s="285"/>
      <c r="F4" s="285"/>
      <c r="G4" s="285"/>
      <c r="H4" s="285"/>
    </row>
    <row r="5" spans="1:6" ht="14.25" thickBot="1">
      <c r="A5" s="80"/>
      <c r="B5" s="80"/>
      <c r="C5" s="80"/>
      <c r="D5" s="95"/>
      <c r="F5" s="83" t="s">
        <v>28</v>
      </c>
    </row>
    <row r="6" spans="1:6" s="84" customFormat="1" ht="98.25" customHeight="1">
      <c r="A6" s="287" t="s">
        <v>29</v>
      </c>
      <c r="B6" s="289" t="s">
        <v>30</v>
      </c>
      <c r="C6" s="289" t="s">
        <v>31</v>
      </c>
      <c r="D6" s="292" t="s">
        <v>59</v>
      </c>
      <c r="E6" s="294" t="s">
        <v>106</v>
      </c>
      <c r="F6" s="295"/>
    </row>
    <row r="7" spans="1:10" s="84" customFormat="1" ht="52.5" customHeight="1">
      <c r="A7" s="288"/>
      <c r="B7" s="290"/>
      <c r="C7" s="290"/>
      <c r="D7" s="293"/>
      <c r="E7" s="76" t="s">
        <v>60</v>
      </c>
      <c r="F7" s="102" t="s">
        <v>61</v>
      </c>
      <c r="H7" s="258"/>
      <c r="I7" s="258"/>
      <c r="J7" s="258"/>
    </row>
    <row r="8" spans="1:6" s="85" customFormat="1" ht="14.25">
      <c r="A8" s="155" t="s">
        <v>3</v>
      </c>
      <c r="B8" s="76">
        <v>2</v>
      </c>
      <c r="C8" s="89">
        <v>3</v>
      </c>
      <c r="D8" s="168">
        <v>4</v>
      </c>
      <c r="E8" s="89">
        <v>5</v>
      </c>
      <c r="F8" s="102">
        <v>6</v>
      </c>
    </row>
    <row r="9" spans="1:14" s="86" customFormat="1" ht="31.5">
      <c r="A9" s="170">
        <v>1000</v>
      </c>
      <c r="B9" s="169" t="s">
        <v>52</v>
      </c>
      <c r="C9" s="77"/>
      <c r="D9" s="235">
        <f>E9+F9</f>
        <v>1180644</v>
      </c>
      <c r="E9" s="235">
        <f>E11+E26</f>
        <v>34916</v>
      </c>
      <c r="F9" s="203">
        <f>F20+F26</f>
        <v>1145728</v>
      </c>
      <c r="H9" s="225"/>
      <c r="I9" s="253"/>
      <c r="J9" s="225"/>
      <c r="K9" s="225"/>
      <c r="M9" s="254"/>
      <c r="N9" s="225"/>
    </row>
    <row r="10" spans="1:9" s="81" customFormat="1" ht="14.25">
      <c r="A10" s="73"/>
      <c r="B10" s="72" t="s">
        <v>32</v>
      </c>
      <c r="C10" s="77"/>
      <c r="D10" s="235"/>
      <c r="E10" s="235"/>
      <c r="F10" s="87"/>
      <c r="I10" s="228"/>
    </row>
    <row r="11" spans="1:11" s="81" customFormat="1" ht="16.5">
      <c r="A11" s="75">
        <v>1100</v>
      </c>
      <c r="B11" s="88" t="s">
        <v>149</v>
      </c>
      <c r="C11" s="77"/>
      <c r="D11" s="235">
        <f>E11</f>
        <v>28638</v>
      </c>
      <c r="E11" s="159">
        <f>E13+E17</f>
        <v>28638</v>
      </c>
      <c r="F11" s="87"/>
      <c r="H11" s="284"/>
      <c r="I11" s="284"/>
      <c r="J11" s="284"/>
      <c r="K11" s="228"/>
    </row>
    <row r="12" spans="1:14" s="81" customFormat="1" ht="14.25">
      <c r="A12" s="73"/>
      <c r="B12" s="90" t="s">
        <v>33</v>
      </c>
      <c r="C12" s="77"/>
      <c r="D12" s="235"/>
      <c r="E12" s="235"/>
      <c r="F12" s="87"/>
      <c r="I12" s="228"/>
      <c r="N12" s="228"/>
    </row>
    <row r="13" spans="1:6" s="81" customFormat="1" ht="14.25">
      <c r="A13" s="75">
        <v>1110</v>
      </c>
      <c r="B13" s="91" t="s">
        <v>150</v>
      </c>
      <c r="C13" s="77"/>
      <c r="D13" s="235">
        <f>E13</f>
        <v>4398</v>
      </c>
      <c r="E13" s="159">
        <f>E15+E16</f>
        <v>4398</v>
      </c>
      <c r="F13" s="87"/>
    </row>
    <row r="14" spans="1:6" s="81" customFormat="1" ht="14.25">
      <c r="A14" s="73"/>
      <c r="B14" s="90" t="s">
        <v>33</v>
      </c>
      <c r="C14" s="77"/>
      <c r="D14" s="235"/>
      <c r="E14" s="235"/>
      <c r="F14" s="87"/>
    </row>
    <row r="15" spans="1:10" s="81" customFormat="1" ht="27">
      <c r="A15" s="74" t="s">
        <v>64</v>
      </c>
      <c r="B15" s="90" t="s">
        <v>34</v>
      </c>
      <c r="C15" s="77"/>
      <c r="D15" s="235">
        <v>1760</v>
      </c>
      <c r="E15" s="159">
        <v>1918</v>
      </c>
      <c r="F15" s="87"/>
      <c r="H15" s="228"/>
      <c r="I15" s="228"/>
      <c r="J15" s="228"/>
    </row>
    <row r="16" spans="1:10" s="81" customFormat="1" ht="27">
      <c r="A16" s="74" t="s">
        <v>65</v>
      </c>
      <c r="B16" s="90" t="s">
        <v>35</v>
      </c>
      <c r="C16" s="77"/>
      <c r="D16" s="159">
        <f>E16</f>
        <v>2480</v>
      </c>
      <c r="E16" s="159">
        <v>2480</v>
      </c>
      <c r="F16" s="87"/>
      <c r="H16" s="228"/>
      <c r="I16" s="228"/>
      <c r="J16" s="228"/>
    </row>
    <row r="17" spans="1:6" s="81" customFormat="1" ht="14.25">
      <c r="A17" s="75">
        <v>1120</v>
      </c>
      <c r="B17" s="91" t="s">
        <v>151</v>
      </c>
      <c r="C17" s="77"/>
      <c r="D17" s="156">
        <f>E17</f>
        <v>24240</v>
      </c>
      <c r="E17" s="159">
        <f>E19</f>
        <v>24240</v>
      </c>
      <c r="F17" s="87"/>
    </row>
    <row r="18" spans="1:6" s="81" customFormat="1" ht="14.25">
      <c r="A18" s="73"/>
      <c r="B18" s="90" t="s">
        <v>33</v>
      </c>
      <c r="C18" s="77"/>
      <c r="D18" s="101"/>
      <c r="E18" s="235"/>
      <c r="F18" s="87"/>
    </row>
    <row r="19" spans="1:8" s="81" customFormat="1" ht="14.25">
      <c r="A19" s="74" t="s">
        <v>66</v>
      </c>
      <c r="B19" s="90" t="s">
        <v>48</v>
      </c>
      <c r="C19" s="77"/>
      <c r="D19" s="157">
        <f>E19</f>
        <v>24240</v>
      </c>
      <c r="E19" s="159">
        <v>24240</v>
      </c>
      <c r="F19" s="102"/>
      <c r="H19" s="83"/>
    </row>
    <row r="20" spans="1:6" s="81" customFormat="1" ht="16.5">
      <c r="A20" s="75">
        <v>1200</v>
      </c>
      <c r="B20" s="88" t="s">
        <v>213</v>
      </c>
      <c r="C20" s="77"/>
      <c r="D20" s="157" t="str">
        <f>F20</f>
        <v>985728.0</v>
      </c>
      <c r="E20" s="159"/>
      <c r="F20" s="242" t="str">
        <f>F23</f>
        <v>985728.0</v>
      </c>
    </row>
    <row r="21" spans="1:6" s="81" customFormat="1" ht="27">
      <c r="A21" s="73"/>
      <c r="B21" s="90" t="s">
        <v>214</v>
      </c>
      <c r="C21" s="77"/>
      <c r="D21" s="157"/>
      <c r="E21" s="159"/>
      <c r="F21" s="102"/>
    </row>
    <row r="22" spans="1:6" s="81" customFormat="1" ht="14.25">
      <c r="A22" s="73"/>
      <c r="B22" s="90" t="s">
        <v>33</v>
      </c>
      <c r="C22" s="77"/>
      <c r="D22" s="157"/>
      <c r="E22" s="159"/>
      <c r="F22" s="102"/>
    </row>
    <row r="23" spans="1:6" s="81" customFormat="1" ht="42.75">
      <c r="A23" s="75">
        <v>1260</v>
      </c>
      <c r="B23" s="91" t="s">
        <v>215</v>
      </c>
      <c r="C23" s="77"/>
      <c r="D23" s="157" t="str">
        <f>F23</f>
        <v>985728.0</v>
      </c>
      <c r="E23" s="159"/>
      <c r="F23" s="242" t="str">
        <f>F25</f>
        <v>985728.0</v>
      </c>
    </row>
    <row r="24" spans="1:6" s="81" customFormat="1" ht="14.25">
      <c r="A24" s="73"/>
      <c r="B24" s="90" t="s">
        <v>33</v>
      </c>
      <c r="C24" s="77"/>
      <c r="D24" s="157"/>
      <c r="E24" s="159"/>
      <c r="F24" s="102"/>
    </row>
    <row r="25" spans="1:6" s="81" customFormat="1" ht="40.5">
      <c r="A25" s="74" t="s">
        <v>216</v>
      </c>
      <c r="B25" s="217" t="s">
        <v>217</v>
      </c>
      <c r="C25" s="77"/>
      <c r="D25" s="157" t="str">
        <f>F25</f>
        <v>985728.0</v>
      </c>
      <c r="E25" s="159"/>
      <c r="F25" s="102" t="s">
        <v>218</v>
      </c>
    </row>
    <row r="26" spans="1:8" s="81" customFormat="1" ht="14.25">
      <c r="A26" s="75">
        <v>1300</v>
      </c>
      <c r="B26" s="91" t="s">
        <v>49</v>
      </c>
      <c r="C26" s="72"/>
      <c r="D26" s="158">
        <f>E26+F26</f>
        <v>166278</v>
      </c>
      <c r="E26" s="158">
        <f>E28</f>
        <v>6278</v>
      </c>
      <c r="F26" s="226">
        <f>F31</f>
        <v>160000</v>
      </c>
      <c r="H26" s="228"/>
    </row>
    <row r="27" spans="1:6" s="81" customFormat="1" ht="14.25">
      <c r="A27" s="73"/>
      <c r="B27" s="90" t="s">
        <v>33</v>
      </c>
      <c r="C27" s="72"/>
      <c r="D27" s="158"/>
      <c r="E27" s="158"/>
      <c r="F27" s="92"/>
    </row>
    <row r="28" spans="1:8" s="81" customFormat="1" ht="14.25">
      <c r="A28" s="75">
        <v>1330</v>
      </c>
      <c r="B28" s="91" t="s">
        <v>152</v>
      </c>
      <c r="C28" s="72"/>
      <c r="D28" s="158">
        <f>E28</f>
        <v>6278</v>
      </c>
      <c r="E28" s="158">
        <f>E30</f>
        <v>6278</v>
      </c>
      <c r="F28" s="92"/>
      <c r="H28" s="228"/>
    </row>
    <row r="29" spans="1:6" s="81" customFormat="1" ht="14.25">
      <c r="A29" s="73"/>
      <c r="B29" s="90" t="s">
        <v>33</v>
      </c>
      <c r="C29" s="72"/>
      <c r="D29" s="158"/>
      <c r="E29" s="158"/>
      <c r="F29" s="92"/>
    </row>
    <row r="30" spans="1:9" s="81" customFormat="1" ht="54">
      <c r="A30" s="74" t="s">
        <v>67</v>
      </c>
      <c r="B30" s="217" t="s">
        <v>50</v>
      </c>
      <c r="C30" s="72"/>
      <c r="D30" s="158">
        <f>E30</f>
        <v>6278</v>
      </c>
      <c r="E30" s="158">
        <v>6278</v>
      </c>
      <c r="F30" s="92"/>
      <c r="I30" s="228"/>
    </row>
    <row r="31" spans="1:6" s="81" customFormat="1" ht="14.25">
      <c r="A31" s="75">
        <v>1380</v>
      </c>
      <c r="B31" s="91" t="s">
        <v>249</v>
      </c>
      <c r="C31" s="89">
        <v>7442</v>
      </c>
      <c r="D31" s="158">
        <f>F31</f>
        <v>160000</v>
      </c>
      <c r="E31" s="158"/>
      <c r="F31" s="259">
        <f>F33+F34</f>
        <v>160000</v>
      </c>
    </row>
    <row r="32" spans="1:6" s="81" customFormat="1" ht="14.25">
      <c r="A32" s="73"/>
      <c r="B32" s="90" t="s">
        <v>33</v>
      </c>
      <c r="C32" s="72"/>
      <c r="D32" s="158"/>
      <c r="E32" s="158"/>
      <c r="F32" s="260"/>
    </row>
    <row r="33" spans="1:6" s="81" customFormat="1" ht="122.25" thickBot="1">
      <c r="A33" s="205" t="s">
        <v>253</v>
      </c>
      <c r="B33" s="257" t="s">
        <v>254</v>
      </c>
      <c r="C33" s="281"/>
      <c r="D33" s="282">
        <v>40000</v>
      </c>
      <c r="E33" s="282"/>
      <c r="F33" s="283" t="s">
        <v>255</v>
      </c>
    </row>
    <row r="34" spans="1:6" s="81" customFormat="1" ht="122.25" thickBot="1">
      <c r="A34" s="205" t="s">
        <v>250</v>
      </c>
      <c r="B34" s="257" t="s">
        <v>251</v>
      </c>
      <c r="C34" s="256"/>
      <c r="D34" s="213" t="str">
        <f>F34</f>
        <v>120000.0</v>
      </c>
      <c r="E34" s="213"/>
      <c r="F34" s="261" t="s">
        <v>252</v>
      </c>
    </row>
    <row r="35" spans="1:7" ht="18" customHeight="1">
      <c r="A35" s="296" t="s">
        <v>173</v>
      </c>
      <c r="B35" s="296"/>
      <c r="C35" s="296"/>
      <c r="D35" s="296"/>
      <c r="E35" s="296"/>
      <c r="F35" s="296"/>
      <c r="G35" s="296"/>
    </row>
    <row r="36" spans="1:6" ht="19.5" customHeight="1">
      <c r="A36" s="162"/>
      <c r="B36" s="163"/>
      <c r="C36" s="161"/>
      <c r="D36" s="164"/>
      <c r="E36" s="165"/>
      <c r="F36" s="162"/>
    </row>
    <row r="37" ht="100.5" customHeight="1" hidden="1"/>
    <row r="38" ht="100.5" customHeight="1"/>
    <row r="39" ht="100.5" customHeight="1"/>
    <row r="40" ht="100.5" customHeight="1"/>
    <row r="41" ht="100.5" customHeight="1"/>
    <row r="42" ht="354.75" customHeight="1"/>
    <row r="43" spans="1:5" ht="42.75" customHeight="1">
      <c r="A43" s="286"/>
      <c r="B43" s="286"/>
      <c r="C43" s="286"/>
      <c r="D43" s="286"/>
      <c r="E43" s="286"/>
    </row>
    <row r="44" spans="1:3" ht="16.5">
      <c r="A44" s="93"/>
      <c r="B44" s="78"/>
      <c r="C44" s="78"/>
    </row>
  </sheetData>
  <sheetProtection/>
  <mergeCells count="11">
    <mergeCell ref="A35:G35"/>
    <mergeCell ref="A4:H4"/>
    <mergeCell ref="A43:E43"/>
    <mergeCell ref="A6:A7"/>
    <mergeCell ref="B6:B7"/>
    <mergeCell ref="C6:C7"/>
    <mergeCell ref="C1:F1"/>
    <mergeCell ref="C2:F2"/>
    <mergeCell ref="C3:F3"/>
    <mergeCell ref="D6:D7"/>
    <mergeCell ref="E6:F6"/>
  </mergeCells>
  <printOptions/>
  <pageMargins left="0.24" right="0.24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1">
      <selection activeCell="E3" sqref="E3:H3"/>
    </sheetView>
  </sheetViews>
  <sheetFormatPr defaultColWidth="9.140625" defaultRowHeight="12.75"/>
  <cols>
    <col min="1" max="1" width="5.140625" style="25" customWidth="1"/>
    <col min="2" max="2" width="5.421875" style="44" customWidth="1"/>
    <col min="3" max="3" width="5.421875" style="45" customWidth="1"/>
    <col min="4" max="4" width="5.7109375" style="46" customWidth="1"/>
    <col min="5" max="5" width="46.421875" style="40" customWidth="1"/>
    <col min="6" max="6" width="16.57421875" style="98" customWidth="1"/>
    <col min="7" max="7" width="12.57421875" style="99" customWidth="1"/>
    <col min="8" max="8" width="11.57421875" style="98" customWidth="1"/>
    <col min="9" max="9" width="9.140625" style="24" customWidth="1"/>
    <col min="10" max="10" width="12.8515625" style="24" customWidth="1"/>
    <col min="11" max="11" width="12.7109375" style="24" bestFit="1" customWidth="1"/>
    <col min="12" max="12" width="12.140625" style="24" customWidth="1"/>
    <col min="13" max="13" width="18.140625" style="24" customWidth="1"/>
    <col min="14" max="14" width="11.421875" style="24" bestFit="1" customWidth="1"/>
    <col min="15" max="16384" width="9.140625" style="24" customWidth="1"/>
  </cols>
  <sheetData>
    <row r="1" spans="6:8" ht="17.25">
      <c r="F1" s="306" t="s">
        <v>102</v>
      </c>
      <c r="G1" s="306"/>
      <c r="H1" s="306"/>
    </row>
    <row r="2" spans="5:8" ht="17.25">
      <c r="E2" s="304" t="s">
        <v>107</v>
      </c>
      <c r="F2" s="304"/>
      <c r="G2" s="304"/>
      <c r="H2" s="304"/>
    </row>
    <row r="3" spans="5:8" ht="17.25">
      <c r="E3" s="291" t="s">
        <v>257</v>
      </c>
      <c r="F3" s="291"/>
      <c r="G3" s="291"/>
      <c r="H3" s="291"/>
    </row>
    <row r="4" spans="1:8" ht="36" customHeight="1">
      <c r="A4" s="285" t="s">
        <v>245</v>
      </c>
      <c r="B4" s="285"/>
      <c r="C4" s="285"/>
      <c r="D4" s="285"/>
      <c r="E4" s="285"/>
      <c r="F4" s="285"/>
      <c r="G4" s="285"/>
      <c r="H4" s="285"/>
    </row>
    <row r="5" spans="2:8" ht="18" thickBot="1">
      <c r="B5" s="26"/>
      <c r="C5" s="27"/>
      <c r="D5" s="27"/>
      <c r="E5" s="28"/>
      <c r="F5" s="299" t="s">
        <v>171</v>
      </c>
      <c r="G5" s="299"/>
      <c r="H5" s="299"/>
    </row>
    <row r="6" spans="1:8" s="30" customFormat="1" ht="77.25" customHeight="1">
      <c r="A6" s="307" t="s">
        <v>68</v>
      </c>
      <c r="B6" s="309" t="s">
        <v>69</v>
      </c>
      <c r="C6" s="297" t="s">
        <v>70</v>
      </c>
      <c r="D6" s="297" t="s">
        <v>71</v>
      </c>
      <c r="E6" s="300" t="s">
        <v>72</v>
      </c>
      <c r="F6" s="302" t="s">
        <v>73</v>
      </c>
      <c r="G6" s="294" t="s">
        <v>106</v>
      </c>
      <c r="H6" s="295"/>
    </row>
    <row r="7" spans="1:8" s="31" customFormat="1" ht="39" customHeight="1">
      <c r="A7" s="308"/>
      <c r="B7" s="310"/>
      <c r="C7" s="298"/>
      <c r="D7" s="298"/>
      <c r="E7" s="301"/>
      <c r="F7" s="303"/>
      <c r="G7" s="76" t="s">
        <v>60</v>
      </c>
      <c r="H7" s="103" t="s">
        <v>61</v>
      </c>
    </row>
    <row r="8" spans="1:14" s="32" customFormat="1" ht="17.25">
      <c r="A8" s="114" t="s">
        <v>3</v>
      </c>
      <c r="B8" s="106" t="s">
        <v>4</v>
      </c>
      <c r="C8" s="106" t="s">
        <v>97</v>
      </c>
      <c r="D8" s="106" t="s">
        <v>75</v>
      </c>
      <c r="E8" s="106" t="s">
        <v>76</v>
      </c>
      <c r="F8" s="76" t="s">
        <v>77</v>
      </c>
      <c r="G8" s="76" t="s">
        <v>78</v>
      </c>
      <c r="H8" s="102" t="s">
        <v>79</v>
      </c>
      <c r="K8" s="234"/>
      <c r="L8" s="234"/>
      <c r="M8" s="230"/>
      <c r="N8" s="251"/>
    </row>
    <row r="9" spans="1:14" s="33" customFormat="1" ht="52.5" customHeight="1">
      <c r="A9" s="115">
        <v>2000</v>
      </c>
      <c r="B9" s="107" t="s">
        <v>55</v>
      </c>
      <c r="C9" s="108" t="s">
        <v>56</v>
      </c>
      <c r="D9" s="109" t="s">
        <v>56</v>
      </c>
      <c r="E9" s="110" t="s">
        <v>46</v>
      </c>
      <c r="F9" s="159">
        <f>G9+H9</f>
        <v>2061109.5</v>
      </c>
      <c r="G9" s="159">
        <f>G10+G19+G24+G30+G35+G45+G50+G57+G65</f>
        <v>34916</v>
      </c>
      <c r="H9" s="167">
        <f>H10+H19+H24+H35+H45+H50+H57</f>
        <v>2026193.5</v>
      </c>
      <c r="K9" s="207"/>
      <c r="L9" s="207"/>
      <c r="N9" s="210"/>
    </row>
    <row r="10" spans="1:12" s="33" customFormat="1" ht="46.5">
      <c r="A10" s="37">
        <v>2100</v>
      </c>
      <c r="B10" s="35" t="s">
        <v>21</v>
      </c>
      <c r="C10" s="35" t="s">
        <v>2</v>
      </c>
      <c r="D10" s="35" t="s">
        <v>2</v>
      </c>
      <c r="E10" s="172" t="s">
        <v>110</v>
      </c>
      <c r="F10" s="159">
        <f>G10+H10</f>
        <v>191795.3</v>
      </c>
      <c r="G10" s="159">
        <f>G12+G15</f>
        <v>5010.8</v>
      </c>
      <c r="H10" s="167">
        <f>H12+H15</f>
        <v>186784.5</v>
      </c>
      <c r="J10" s="207"/>
      <c r="K10" s="207"/>
      <c r="L10" s="207"/>
    </row>
    <row r="11" spans="1:12" s="33" customFormat="1" ht="17.25">
      <c r="A11" s="34"/>
      <c r="B11" s="35"/>
      <c r="C11" s="35"/>
      <c r="D11" s="35"/>
      <c r="E11" s="111" t="s">
        <v>80</v>
      </c>
      <c r="F11" s="159"/>
      <c r="G11" s="159"/>
      <c r="H11" s="167"/>
      <c r="L11" s="207"/>
    </row>
    <row r="12" spans="1:8" s="33" customFormat="1" ht="40.5">
      <c r="A12" s="34">
        <v>2110</v>
      </c>
      <c r="B12" s="35" t="s">
        <v>21</v>
      </c>
      <c r="C12" s="35" t="s">
        <v>3</v>
      </c>
      <c r="D12" s="35" t="s">
        <v>2</v>
      </c>
      <c r="E12" s="112" t="s">
        <v>111</v>
      </c>
      <c r="F12" s="159">
        <f>G12+H12</f>
        <v>2841</v>
      </c>
      <c r="G12" s="159">
        <f>G14</f>
        <v>2841</v>
      </c>
      <c r="H12" s="167">
        <f>H14</f>
        <v>0</v>
      </c>
    </row>
    <row r="13" spans="1:8" s="33" customFormat="1" ht="17.25">
      <c r="A13" s="34"/>
      <c r="B13" s="35"/>
      <c r="C13" s="35"/>
      <c r="D13" s="35"/>
      <c r="E13" s="111" t="s">
        <v>81</v>
      </c>
      <c r="F13" s="159"/>
      <c r="G13" s="159"/>
      <c r="H13" s="167"/>
    </row>
    <row r="14" spans="1:12" s="33" customFormat="1" ht="27">
      <c r="A14" s="34">
        <v>2111</v>
      </c>
      <c r="B14" s="36" t="s">
        <v>21</v>
      </c>
      <c r="C14" s="36" t="s">
        <v>3</v>
      </c>
      <c r="D14" s="36" t="s">
        <v>3</v>
      </c>
      <c r="E14" s="111" t="s">
        <v>112</v>
      </c>
      <c r="F14" s="159">
        <f>G14+H14</f>
        <v>2841</v>
      </c>
      <c r="G14" s="159">
        <v>2841</v>
      </c>
      <c r="H14" s="167">
        <v>0</v>
      </c>
      <c r="L14" s="207"/>
    </row>
    <row r="15" spans="1:8" s="33" customFormat="1" ht="17.25">
      <c r="A15" s="34">
        <v>2130</v>
      </c>
      <c r="B15" s="35" t="s">
        <v>21</v>
      </c>
      <c r="C15" s="35" t="s">
        <v>97</v>
      </c>
      <c r="D15" s="35" t="s">
        <v>2</v>
      </c>
      <c r="E15" s="112" t="s">
        <v>113</v>
      </c>
      <c r="F15" s="159">
        <f>G15+H15</f>
        <v>188954.3</v>
      </c>
      <c r="G15" s="159">
        <f>G17+G18</f>
        <v>2169.8</v>
      </c>
      <c r="H15" s="167">
        <f>H17+H18</f>
        <v>186784.5</v>
      </c>
    </row>
    <row r="16" spans="1:8" s="33" customFormat="1" ht="17.25">
      <c r="A16" s="34"/>
      <c r="B16" s="35"/>
      <c r="C16" s="35"/>
      <c r="D16" s="35"/>
      <c r="E16" s="111" t="s">
        <v>81</v>
      </c>
      <c r="F16" s="159"/>
      <c r="G16" s="159"/>
      <c r="H16" s="167"/>
    </row>
    <row r="17" spans="1:13" s="33" customFormat="1" ht="17.25">
      <c r="A17" s="34">
        <v>2133</v>
      </c>
      <c r="B17" s="35" t="s">
        <v>21</v>
      </c>
      <c r="C17" s="35" t="s">
        <v>97</v>
      </c>
      <c r="D17" s="35" t="s">
        <v>3</v>
      </c>
      <c r="E17" s="111" t="s">
        <v>114</v>
      </c>
      <c r="F17" s="159">
        <f>G17</f>
        <v>767.9</v>
      </c>
      <c r="G17" s="159">
        <v>767.9</v>
      </c>
      <c r="H17" s="167">
        <v>54208.3</v>
      </c>
      <c r="M17" s="207"/>
    </row>
    <row r="18" spans="1:13" s="33" customFormat="1" ht="15" customHeight="1">
      <c r="A18" s="34">
        <v>2133</v>
      </c>
      <c r="B18" s="36" t="s">
        <v>21</v>
      </c>
      <c r="C18" s="36" t="s">
        <v>97</v>
      </c>
      <c r="D18" s="36" t="s">
        <v>97</v>
      </c>
      <c r="E18" s="111" t="s">
        <v>82</v>
      </c>
      <c r="F18" s="159">
        <f>G18+H18</f>
        <v>133978.1</v>
      </c>
      <c r="G18" s="159">
        <v>1401.9</v>
      </c>
      <c r="H18" s="167">
        <v>132576.2</v>
      </c>
      <c r="M18" s="207"/>
    </row>
    <row r="19" spans="1:13" s="33" customFormat="1" ht="15" customHeight="1">
      <c r="A19" s="37">
        <v>2200</v>
      </c>
      <c r="B19" s="35" t="s">
        <v>219</v>
      </c>
      <c r="C19" s="35" t="s">
        <v>2</v>
      </c>
      <c r="D19" s="35" t="s">
        <v>2</v>
      </c>
      <c r="E19" s="172" t="s">
        <v>220</v>
      </c>
      <c r="F19" s="159">
        <f>G19+H19</f>
        <v>233680.1</v>
      </c>
      <c r="G19" s="159">
        <f>G21</f>
        <v>3000</v>
      </c>
      <c r="H19" s="167">
        <f>H21</f>
        <v>230680.1</v>
      </c>
      <c r="M19" s="207"/>
    </row>
    <row r="20" spans="1:13" s="33" customFormat="1" ht="15" customHeight="1">
      <c r="A20" s="34"/>
      <c r="B20" s="35"/>
      <c r="C20" s="35"/>
      <c r="D20" s="35"/>
      <c r="E20" s="111" t="s">
        <v>80</v>
      </c>
      <c r="F20" s="159"/>
      <c r="G20" s="159"/>
      <c r="H20" s="167"/>
      <c r="M20" s="207"/>
    </row>
    <row r="21" spans="1:13" s="33" customFormat="1" ht="15" customHeight="1">
      <c r="A21" s="34">
        <v>2250</v>
      </c>
      <c r="B21" s="35" t="s">
        <v>219</v>
      </c>
      <c r="C21" s="35" t="s">
        <v>76</v>
      </c>
      <c r="D21" s="35" t="s">
        <v>2</v>
      </c>
      <c r="E21" s="112" t="s">
        <v>221</v>
      </c>
      <c r="F21" s="159">
        <f>F23</f>
        <v>233680.1</v>
      </c>
      <c r="G21" s="159">
        <f>G23</f>
        <v>3000</v>
      </c>
      <c r="H21" s="167">
        <f>H23</f>
        <v>230680.1</v>
      </c>
      <c r="M21" s="207"/>
    </row>
    <row r="22" spans="1:13" s="33" customFormat="1" ht="15" customHeight="1">
      <c r="A22" s="34"/>
      <c r="B22" s="35"/>
      <c r="C22" s="35"/>
      <c r="D22" s="35"/>
      <c r="E22" s="111" t="s">
        <v>81</v>
      </c>
      <c r="F22" s="159"/>
      <c r="G22" s="159"/>
      <c r="H22" s="167"/>
      <c r="L22" s="207"/>
      <c r="M22" s="207"/>
    </row>
    <row r="23" spans="1:8" s="33" customFormat="1" ht="15" customHeight="1">
      <c r="A23" s="34">
        <v>2251</v>
      </c>
      <c r="B23" s="36" t="s">
        <v>219</v>
      </c>
      <c r="C23" s="36" t="s">
        <v>76</v>
      </c>
      <c r="D23" s="36" t="s">
        <v>3</v>
      </c>
      <c r="E23" s="111" t="s">
        <v>221</v>
      </c>
      <c r="F23" s="159">
        <f>G23+H23</f>
        <v>233680.1</v>
      </c>
      <c r="G23" s="159">
        <v>3000</v>
      </c>
      <c r="H23" s="203">
        <v>230680.1</v>
      </c>
    </row>
    <row r="24" spans="1:8" s="33" customFormat="1" ht="33">
      <c r="A24" s="37">
        <v>2400</v>
      </c>
      <c r="B24" s="35" t="s">
        <v>22</v>
      </c>
      <c r="C24" s="35" t="s">
        <v>2</v>
      </c>
      <c r="D24" s="35" t="s">
        <v>2</v>
      </c>
      <c r="E24" s="172" t="s">
        <v>115</v>
      </c>
      <c r="F24" s="159">
        <f>G24+H24</f>
        <v>550202.5</v>
      </c>
      <c r="G24" s="159">
        <f>G26</f>
        <v>0</v>
      </c>
      <c r="H24" s="167">
        <f>H28+H29</f>
        <v>550202.5</v>
      </c>
    </row>
    <row r="25" spans="1:8" s="33" customFormat="1" ht="17.25">
      <c r="A25" s="34"/>
      <c r="B25" s="35"/>
      <c r="C25" s="35"/>
      <c r="D25" s="35"/>
      <c r="E25" s="111" t="s">
        <v>80</v>
      </c>
      <c r="F25" s="159"/>
      <c r="G25" s="159"/>
      <c r="H25" s="167"/>
    </row>
    <row r="26" spans="1:8" s="33" customFormat="1" ht="17.25">
      <c r="A26" s="34">
        <v>2450</v>
      </c>
      <c r="B26" s="35" t="s">
        <v>22</v>
      </c>
      <c r="C26" s="35" t="s">
        <v>76</v>
      </c>
      <c r="D26" s="35" t="s">
        <v>2</v>
      </c>
      <c r="E26" s="112" t="s">
        <v>166</v>
      </c>
      <c r="F26" s="159">
        <f>H26</f>
        <v>550202.5</v>
      </c>
      <c r="G26" s="159">
        <v>0</v>
      </c>
      <c r="H26" s="167">
        <f>H28+H29</f>
        <v>550202.5</v>
      </c>
    </row>
    <row r="27" spans="1:8" s="33" customFormat="1" ht="17.25">
      <c r="A27" s="34"/>
      <c r="B27" s="35"/>
      <c r="C27" s="35"/>
      <c r="D27" s="35"/>
      <c r="E27" s="111" t="s">
        <v>81</v>
      </c>
      <c r="F27" s="159"/>
      <c r="G27" s="159"/>
      <c r="H27" s="167"/>
    </row>
    <row r="28" spans="1:8" s="33" customFormat="1" ht="17.25">
      <c r="A28" s="34">
        <v>2451</v>
      </c>
      <c r="B28" s="36" t="s">
        <v>22</v>
      </c>
      <c r="C28" s="36" t="s">
        <v>76</v>
      </c>
      <c r="D28" s="36" t="s">
        <v>3</v>
      </c>
      <c r="E28" s="111" t="s">
        <v>180</v>
      </c>
      <c r="F28" s="159">
        <f>G28+H28</f>
        <v>548602.5</v>
      </c>
      <c r="G28" s="159">
        <v>0</v>
      </c>
      <c r="H28" s="167">
        <v>548602.5</v>
      </c>
    </row>
    <row r="29" spans="1:8" s="33" customFormat="1" ht="17.25">
      <c r="A29" s="34">
        <v>2455</v>
      </c>
      <c r="B29" s="36" t="s">
        <v>22</v>
      </c>
      <c r="C29" s="36" t="s">
        <v>76</v>
      </c>
      <c r="D29" s="36" t="s">
        <v>76</v>
      </c>
      <c r="E29" s="111" t="s">
        <v>167</v>
      </c>
      <c r="F29" s="159">
        <f>G29+H29</f>
        <v>1600</v>
      </c>
      <c r="G29" s="159">
        <v>0</v>
      </c>
      <c r="H29" s="167">
        <v>1600</v>
      </c>
    </row>
    <row r="30" spans="1:8" s="33" customFormat="1" ht="46.5">
      <c r="A30" s="37">
        <v>2500</v>
      </c>
      <c r="B30" s="35" t="s">
        <v>23</v>
      </c>
      <c r="C30" s="35" t="s">
        <v>2</v>
      </c>
      <c r="D30" s="35" t="s">
        <v>2</v>
      </c>
      <c r="E30" s="172" t="s">
        <v>123</v>
      </c>
      <c r="F30" s="159">
        <f>H30</f>
        <v>0</v>
      </c>
      <c r="G30" s="159">
        <f>G32</f>
        <v>105</v>
      </c>
      <c r="H30" s="167">
        <f>H32</f>
        <v>0</v>
      </c>
    </row>
    <row r="31" spans="1:8" s="33" customFormat="1" ht="17.25">
      <c r="A31" s="34"/>
      <c r="B31" s="35"/>
      <c r="C31" s="35"/>
      <c r="D31" s="35"/>
      <c r="E31" s="111" t="s">
        <v>80</v>
      </c>
      <c r="F31" s="159"/>
      <c r="G31" s="159"/>
      <c r="H31" s="167"/>
    </row>
    <row r="32" spans="1:8" s="33" customFormat="1" ht="31.5" customHeight="1">
      <c r="A32" s="34">
        <v>2560</v>
      </c>
      <c r="B32" s="35" t="s">
        <v>23</v>
      </c>
      <c r="C32" s="35" t="s">
        <v>77</v>
      </c>
      <c r="D32" s="35" t="s">
        <v>2</v>
      </c>
      <c r="E32" s="112" t="s">
        <v>206</v>
      </c>
      <c r="F32" s="159">
        <f>G32</f>
        <v>105</v>
      </c>
      <c r="G32" s="159">
        <f>G34</f>
        <v>105</v>
      </c>
      <c r="H32" s="167">
        <f>H34</f>
        <v>0</v>
      </c>
    </row>
    <row r="33" spans="1:8" s="33" customFormat="1" ht="18" customHeight="1">
      <c r="A33" s="34"/>
      <c r="B33" s="35"/>
      <c r="C33" s="35"/>
      <c r="D33" s="35"/>
      <c r="E33" s="111" t="s">
        <v>81</v>
      </c>
      <c r="F33" s="159"/>
      <c r="G33" s="159"/>
      <c r="H33" s="167"/>
    </row>
    <row r="34" spans="1:8" s="33" customFormat="1" ht="27">
      <c r="A34" s="34">
        <v>2561</v>
      </c>
      <c r="B34" s="36" t="s">
        <v>23</v>
      </c>
      <c r="C34" s="36" t="s">
        <v>77</v>
      </c>
      <c r="D34" s="36" t="s">
        <v>3</v>
      </c>
      <c r="E34" s="111" t="s">
        <v>207</v>
      </c>
      <c r="F34" s="159">
        <f>G34</f>
        <v>105</v>
      </c>
      <c r="G34" s="159">
        <v>105</v>
      </c>
      <c r="H34" s="167">
        <v>0</v>
      </c>
    </row>
    <row r="35" spans="1:8" s="33" customFormat="1" ht="46.5">
      <c r="A35" s="37">
        <v>2600</v>
      </c>
      <c r="B35" s="35" t="s">
        <v>24</v>
      </c>
      <c r="C35" s="35" t="s">
        <v>2</v>
      </c>
      <c r="D35" s="35" t="s">
        <v>2</v>
      </c>
      <c r="E35" s="172" t="s">
        <v>116</v>
      </c>
      <c r="F35" s="159">
        <f>G35+H35</f>
        <v>331239.5</v>
      </c>
      <c r="G35" s="159">
        <f>G37</f>
        <v>0</v>
      </c>
      <c r="H35" s="167">
        <f>H37+H39+H42</f>
        <v>331239.5</v>
      </c>
    </row>
    <row r="36" spans="1:8" s="33" customFormat="1" ht="17.25">
      <c r="A36" s="34"/>
      <c r="B36" s="35"/>
      <c r="C36" s="35"/>
      <c r="D36" s="35"/>
      <c r="E36" s="111" t="s">
        <v>80</v>
      </c>
      <c r="F36" s="159"/>
      <c r="G36" s="159"/>
      <c r="H36" s="167"/>
    </row>
    <row r="37" spans="1:8" s="33" customFormat="1" ht="17.25">
      <c r="A37" s="34">
        <v>2610</v>
      </c>
      <c r="B37" s="35" t="s">
        <v>24</v>
      </c>
      <c r="C37" s="35" t="s">
        <v>3</v>
      </c>
      <c r="D37" s="35" t="s">
        <v>2</v>
      </c>
      <c r="E37" s="112" t="s">
        <v>155</v>
      </c>
      <c r="F37" s="159">
        <f>G37+H37</f>
        <v>154898.4</v>
      </c>
      <c r="G37" s="159">
        <f>G38</f>
        <v>0</v>
      </c>
      <c r="H37" s="167">
        <f>H38</f>
        <v>154898.4</v>
      </c>
    </row>
    <row r="38" spans="1:8" s="33" customFormat="1" ht="17.25">
      <c r="A38" s="34">
        <v>2611</v>
      </c>
      <c r="B38" s="36" t="s">
        <v>24</v>
      </c>
      <c r="C38" s="36" t="s">
        <v>3</v>
      </c>
      <c r="D38" s="36" t="s">
        <v>3</v>
      </c>
      <c r="E38" s="111" t="s">
        <v>117</v>
      </c>
      <c r="F38" s="159">
        <f>G38+H38</f>
        <v>154898.4</v>
      </c>
      <c r="G38" s="159">
        <v>0</v>
      </c>
      <c r="H38" s="167">
        <v>154898.4</v>
      </c>
    </row>
    <row r="39" spans="1:8" s="33" customFormat="1" ht="17.25">
      <c r="A39" s="34">
        <v>2630</v>
      </c>
      <c r="B39" s="36" t="s">
        <v>24</v>
      </c>
      <c r="C39" s="36" t="s">
        <v>97</v>
      </c>
      <c r="D39" s="36" t="s">
        <v>2</v>
      </c>
      <c r="E39" s="174" t="s">
        <v>188</v>
      </c>
      <c r="F39" s="159">
        <f>H39</f>
        <v>176341.1</v>
      </c>
      <c r="G39" s="159"/>
      <c r="H39" s="167">
        <f>H41</f>
        <v>176341.1</v>
      </c>
    </row>
    <row r="40" spans="1:8" s="33" customFormat="1" ht="17.25">
      <c r="A40" s="34"/>
      <c r="B40" s="36"/>
      <c r="C40" s="36"/>
      <c r="D40" s="36"/>
      <c r="E40" s="173" t="s">
        <v>189</v>
      </c>
      <c r="F40" s="159"/>
      <c r="G40" s="159"/>
      <c r="H40" s="167"/>
    </row>
    <row r="41" spans="1:8" s="33" customFormat="1" ht="17.25">
      <c r="A41" s="97">
        <v>2631</v>
      </c>
      <c r="B41" s="35" t="s">
        <v>24</v>
      </c>
      <c r="C41" s="35" t="s">
        <v>97</v>
      </c>
      <c r="D41" s="35" t="s">
        <v>3</v>
      </c>
      <c r="E41" s="174" t="s">
        <v>188</v>
      </c>
      <c r="F41" s="159">
        <f>H41</f>
        <v>176341.1</v>
      </c>
      <c r="G41" s="159"/>
      <c r="H41" s="167">
        <v>176341.1</v>
      </c>
    </row>
    <row r="42" spans="1:8" s="33" customFormat="1" ht="17.25" hidden="1">
      <c r="A42" s="34">
        <v>2640</v>
      </c>
      <c r="B42" s="35" t="s">
        <v>24</v>
      </c>
      <c r="C42" s="35" t="s">
        <v>75</v>
      </c>
      <c r="D42" s="35" t="s">
        <v>2</v>
      </c>
      <c r="E42" s="112" t="s">
        <v>87</v>
      </c>
      <c r="F42" s="159">
        <f>H42</f>
        <v>0</v>
      </c>
      <c r="G42" s="159"/>
      <c r="H42" s="167">
        <f>H44</f>
        <v>0</v>
      </c>
    </row>
    <row r="43" spans="1:8" s="33" customFormat="1" ht="17.25" hidden="1">
      <c r="A43" s="34"/>
      <c r="B43" s="35"/>
      <c r="C43" s="35"/>
      <c r="D43" s="35"/>
      <c r="E43" s="111" t="s">
        <v>81</v>
      </c>
      <c r="F43" s="159"/>
      <c r="G43" s="159"/>
      <c r="H43" s="167"/>
    </row>
    <row r="44" spans="1:8" s="33" customFormat="1" ht="17.25" hidden="1">
      <c r="A44" s="34">
        <v>2641</v>
      </c>
      <c r="B44" s="36" t="s">
        <v>24</v>
      </c>
      <c r="C44" s="36" t="s">
        <v>75</v>
      </c>
      <c r="D44" s="36" t="s">
        <v>3</v>
      </c>
      <c r="E44" s="111" t="s">
        <v>190</v>
      </c>
      <c r="F44" s="159">
        <f>H44</f>
        <v>0</v>
      </c>
      <c r="G44" s="159"/>
      <c r="H44" s="167">
        <v>0</v>
      </c>
    </row>
    <row r="45" spans="1:8" s="33" customFormat="1" ht="17.25">
      <c r="A45" s="97">
        <v>2700</v>
      </c>
      <c r="B45" s="35" t="s">
        <v>177</v>
      </c>
      <c r="C45" s="35" t="s">
        <v>2</v>
      </c>
      <c r="D45" s="35" t="s">
        <v>2</v>
      </c>
      <c r="E45" s="160" t="s">
        <v>178</v>
      </c>
      <c r="F45" s="159">
        <f>H45</f>
        <v>7500</v>
      </c>
      <c r="G45" s="159">
        <f>G47</f>
        <v>0</v>
      </c>
      <c r="H45" s="167">
        <f>H47</f>
        <v>7500</v>
      </c>
    </row>
    <row r="46" spans="1:8" s="33" customFormat="1" ht="17.25">
      <c r="A46" s="34"/>
      <c r="B46" s="36"/>
      <c r="C46" s="36"/>
      <c r="D46" s="36"/>
      <c r="E46" s="111" t="s">
        <v>80</v>
      </c>
      <c r="F46" s="159"/>
      <c r="G46" s="159"/>
      <c r="H46" s="167"/>
    </row>
    <row r="47" spans="1:8" s="33" customFormat="1" ht="17.25">
      <c r="A47" s="34">
        <v>2760</v>
      </c>
      <c r="B47" s="36" t="s">
        <v>177</v>
      </c>
      <c r="C47" s="36" t="s">
        <v>77</v>
      </c>
      <c r="D47" s="36" t="s">
        <v>2</v>
      </c>
      <c r="E47" s="111" t="s">
        <v>179</v>
      </c>
      <c r="F47" s="159">
        <f>H47</f>
        <v>7500</v>
      </c>
      <c r="G47" s="159">
        <f>G49</f>
        <v>0</v>
      </c>
      <c r="H47" s="167">
        <f>H49</f>
        <v>7500</v>
      </c>
    </row>
    <row r="48" spans="1:8" s="33" customFormat="1" ht="17.25">
      <c r="A48" s="34"/>
      <c r="B48" s="36"/>
      <c r="C48" s="36"/>
      <c r="D48" s="36"/>
      <c r="E48" s="111" t="s">
        <v>81</v>
      </c>
      <c r="F48" s="159"/>
      <c r="G48" s="159"/>
      <c r="H48" s="167"/>
    </row>
    <row r="49" spans="1:8" s="33" customFormat="1" ht="17.25">
      <c r="A49" s="34">
        <v>2762</v>
      </c>
      <c r="B49" s="36" t="s">
        <v>177</v>
      </c>
      <c r="C49" s="36" t="s">
        <v>77</v>
      </c>
      <c r="D49" s="36" t="s">
        <v>4</v>
      </c>
      <c r="E49" s="111" t="s">
        <v>179</v>
      </c>
      <c r="F49" s="159">
        <f>H49</f>
        <v>7500</v>
      </c>
      <c r="G49" s="159">
        <v>0</v>
      </c>
      <c r="H49" s="167">
        <v>7500</v>
      </c>
    </row>
    <row r="50" spans="1:8" s="33" customFormat="1" ht="24" customHeight="1">
      <c r="A50" s="37">
        <v>2800</v>
      </c>
      <c r="B50" s="35" t="s">
        <v>25</v>
      </c>
      <c r="C50" s="35" t="s">
        <v>2</v>
      </c>
      <c r="D50" s="35" t="s">
        <v>2</v>
      </c>
      <c r="E50" s="113" t="s">
        <v>45</v>
      </c>
      <c r="F50" s="159">
        <f>F52</f>
        <v>177321.7</v>
      </c>
      <c r="G50" s="159">
        <f>G52</f>
        <v>7608.2</v>
      </c>
      <c r="H50" s="167">
        <f>H52</f>
        <v>169713.5</v>
      </c>
    </row>
    <row r="51" spans="1:8" s="33" customFormat="1" ht="17.25">
      <c r="A51" s="34"/>
      <c r="B51" s="35"/>
      <c r="C51" s="35"/>
      <c r="D51" s="35"/>
      <c r="E51" s="111" t="s">
        <v>80</v>
      </c>
      <c r="F51" s="159"/>
      <c r="G51" s="159"/>
      <c r="H51" s="167"/>
    </row>
    <row r="52" spans="1:8" s="33" customFormat="1" ht="17.25">
      <c r="A52" s="34">
        <v>2820</v>
      </c>
      <c r="B52" s="35" t="s">
        <v>25</v>
      </c>
      <c r="C52" s="35" t="s">
        <v>4</v>
      </c>
      <c r="D52" s="35" t="s">
        <v>2</v>
      </c>
      <c r="E52" s="112" t="s">
        <v>154</v>
      </c>
      <c r="F52" s="159">
        <f>G52+H52</f>
        <v>177321.7</v>
      </c>
      <c r="G52" s="159">
        <f>G53+G55+G56</f>
        <v>7608.2</v>
      </c>
      <c r="H52" s="167">
        <f>H53+H54</f>
        <v>169713.5</v>
      </c>
    </row>
    <row r="53" spans="1:8" s="33" customFormat="1" ht="17.25">
      <c r="A53" s="34">
        <v>2821</v>
      </c>
      <c r="B53" s="36" t="s">
        <v>25</v>
      </c>
      <c r="C53" s="36" t="s">
        <v>4</v>
      </c>
      <c r="D53" s="36" t="s">
        <v>3</v>
      </c>
      <c r="E53" s="111" t="s">
        <v>89</v>
      </c>
      <c r="F53" s="159">
        <f>G53+H53</f>
        <v>90629.9</v>
      </c>
      <c r="G53" s="159">
        <v>3280</v>
      </c>
      <c r="H53" s="167">
        <v>87349.9</v>
      </c>
    </row>
    <row r="54" spans="1:8" s="33" customFormat="1" ht="17.25">
      <c r="A54" s="34">
        <v>2822</v>
      </c>
      <c r="B54" s="36" t="s">
        <v>25</v>
      </c>
      <c r="C54" s="36" t="s">
        <v>4</v>
      </c>
      <c r="D54" s="36" t="s">
        <v>4</v>
      </c>
      <c r="E54" s="111" t="s">
        <v>176</v>
      </c>
      <c r="F54" s="159">
        <f>G54+H54</f>
        <v>82363.6</v>
      </c>
      <c r="G54" s="159">
        <v>0</v>
      </c>
      <c r="H54" s="167">
        <v>82363.6</v>
      </c>
    </row>
    <row r="55" spans="1:8" s="33" customFormat="1" ht="17.25">
      <c r="A55" s="34">
        <v>2823</v>
      </c>
      <c r="B55" s="36" t="s">
        <v>25</v>
      </c>
      <c r="C55" s="36" t="s">
        <v>4</v>
      </c>
      <c r="D55" s="36" t="s">
        <v>97</v>
      </c>
      <c r="E55" s="111" t="s">
        <v>118</v>
      </c>
      <c r="F55" s="159">
        <f>G55</f>
        <v>3000</v>
      </c>
      <c r="G55" s="159">
        <v>3000</v>
      </c>
      <c r="H55" s="167"/>
    </row>
    <row r="56" spans="1:8" s="33" customFormat="1" ht="17.25">
      <c r="A56" s="34">
        <v>2824</v>
      </c>
      <c r="B56" s="36" t="s">
        <v>25</v>
      </c>
      <c r="C56" s="36" t="s">
        <v>4</v>
      </c>
      <c r="D56" s="36" t="s">
        <v>75</v>
      </c>
      <c r="E56" s="111" t="s">
        <v>205</v>
      </c>
      <c r="F56" s="159">
        <f>G56</f>
        <v>1328.2</v>
      </c>
      <c r="G56" s="159">
        <v>1328.2</v>
      </c>
      <c r="H56" s="167"/>
    </row>
    <row r="57" spans="1:8" s="33" customFormat="1" ht="17.25">
      <c r="A57" s="37">
        <v>2900</v>
      </c>
      <c r="B57" s="35" t="s">
        <v>26</v>
      </c>
      <c r="C57" s="35" t="s">
        <v>2</v>
      </c>
      <c r="D57" s="35" t="s">
        <v>2</v>
      </c>
      <c r="E57" s="172" t="s">
        <v>119</v>
      </c>
      <c r="F57" s="159">
        <f>G57+H57</f>
        <v>569073.4</v>
      </c>
      <c r="G57" s="159">
        <f>G59+G62</f>
        <v>19000</v>
      </c>
      <c r="H57" s="167">
        <f>H59+H64</f>
        <v>550073.4</v>
      </c>
    </row>
    <row r="58" spans="1:8" s="33" customFormat="1" ht="17.25">
      <c r="A58" s="34"/>
      <c r="B58" s="35"/>
      <c r="C58" s="35"/>
      <c r="D58" s="35"/>
      <c r="E58" s="111" t="s">
        <v>80</v>
      </c>
      <c r="F58" s="159"/>
      <c r="G58" s="159"/>
      <c r="H58" s="167"/>
    </row>
    <row r="59" spans="1:8" s="33" customFormat="1" ht="27">
      <c r="A59" s="34">
        <v>2910</v>
      </c>
      <c r="B59" s="35" t="s">
        <v>26</v>
      </c>
      <c r="C59" s="35" t="s">
        <v>3</v>
      </c>
      <c r="D59" s="35" t="s">
        <v>2</v>
      </c>
      <c r="E59" s="112" t="s">
        <v>120</v>
      </c>
      <c r="F59" s="159">
        <f>G59+H59</f>
        <v>452657.4</v>
      </c>
      <c r="G59" s="159">
        <f>G61</f>
        <v>12000</v>
      </c>
      <c r="H59" s="167">
        <f>H61</f>
        <v>440657.4</v>
      </c>
    </row>
    <row r="60" spans="1:8" s="33" customFormat="1" ht="17.25">
      <c r="A60" s="34"/>
      <c r="B60" s="35"/>
      <c r="C60" s="35"/>
      <c r="D60" s="35"/>
      <c r="E60" s="111" t="s">
        <v>81</v>
      </c>
      <c r="F60" s="159"/>
      <c r="G60" s="159"/>
      <c r="H60" s="167"/>
    </row>
    <row r="61" spans="1:8" s="33" customFormat="1" ht="17.25">
      <c r="A61" s="34">
        <v>2911</v>
      </c>
      <c r="B61" s="36" t="s">
        <v>26</v>
      </c>
      <c r="C61" s="36" t="s">
        <v>3</v>
      </c>
      <c r="D61" s="36" t="s">
        <v>3</v>
      </c>
      <c r="E61" s="111" t="s">
        <v>90</v>
      </c>
      <c r="F61" s="159">
        <f>G61+H61</f>
        <v>452657.4</v>
      </c>
      <c r="G61" s="159">
        <v>12000</v>
      </c>
      <c r="H61" s="167">
        <v>440657.4</v>
      </c>
    </row>
    <row r="62" spans="1:8" s="33" customFormat="1" ht="17.25">
      <c r="A62" s="34">
        <v>2950</v>
      </c>
      <c r="B62" s="35" t="s">
        <v>26</v>
      </c>
      <c r="C62" s="35" t="s">
        <v>76</v>
      </c>
      <c r="D62" s="35" t="s">
        <v>2</v>
      </c>
      <c r="E62" s="112" t="s">
        <v>121</v>
      </c>
      <c r="F62" s="159">
        <f>G62+H62</f>
        <v>116416</v>
      </c>
      <c r="G62" s="159">
        <f>G64</f>
        <v>7000</v>
      </c>
      <c r="H62" s="167">
        <f>H64</f>
        <v>109416</v>
      </c>
    </row>
    <row r="63" spans="1:8" s="33" customFormat="1" ht="17.25">
      <c r="A63" s="34"/>
      <c r="B63" s="35"/>
      <c r="C63" s="35"/>
      <c r="D63" s="35"/>
      <c r="E63" s="111" t="s">
        <v>81</v>
      </c>
      <c r="F63" s="159"/>
      <c r="G63" s="159"/>
      <c r="H63" s="167"/>
    </row>
    <row r="64" spans="1:10" s="33" customFormat="1" ht="17.25">
      <c r="A64" s="34">
        <v>2951</v>
      </c>
      <c r="B64" s="36" t="s">
        <v>26</v>
      </c>
      <c r="C64" s="36" t="s">
        <v>76</v>
      </c>
      <c r="D64" s="36" t="s">
        <v>3</v>
      </c>
      <c r="E64" s="111" t="s">
        <v>122</v>
      </c>
      <c r="F64" s="159">
        <f>G64+H64</f>
        <v>116416</v>
      </c>
      <c r="G64" s="159">
        <v>7000</v>
      </c>
      <c r="H64" s="167">
        <v>109416</v>
      </c>
      <c r="J64" s="207"/>
    </row>
    <row r="65" spans="1:10" s="33" customFormat="1" ht="30">
      <c r="A65" s="37">
        <v>3000</v>
      </c>
      <c r="B65" s="35" t="s">
        <v>210</v>
      </c>
      <c r="C65" s="35" t="s">
        <v>2</v>
      </c>
      <c r="D65" s="35" t="s">
        <v>2</v>
      </c>
      <c r="E65" s="172" t="s">
        <v>211</v>
      </c>
      <c r="F65" s="159">
        <f>G65</f>
        <v>192</v>
      </c>
      <c r="G65" s="159">
        <f>G66</f>
        <v>192</v>
      </c>
      <c r="H65" s="167"/>
      <c r="J65" s="207"/>
    </row>
    <row r="66" spans="1:10" s="33" customFormat="1" ht="27">
      <c r="A66" s="34">
        <v>3070</v>
      </c>
      <c r="B66" s="35" t="s">
        <v>210</v>
      </c>
      <c r="C66" s="35" t="s">
        <v>78</v>
      </c>
      <c r="D66" s="35" t="s">
        <v>2</v>
      </c>
      <c r="E66" s="112" t="s">
        <v>212</v>
      </c>
      <c r="F66" s="159">
        <f>G66</f>
        <v>192</v>
      </c>
      <c r="G66" s="159">
        <f>G68</f>
        <v>192</v>
      </c>
      <c r="H66" s="167"/>
      <c r="J66" s="207"/>
    </row>
    <row r="67" spans="1:10" s="33" customFormat="1" ht="17.25">
      <c r="A67" s="34"/>
      <c r="B67" s="35"/>
      <c r="C67" s="35"/>
      <c r="D67" s="35"/>
      <c r="E67" s="111" t="s">
        <v>81</v>
      </c>
      <c r="F67" s="159"/>
      <c r="G67" s="159"/>
      <c r="H67" s="167"/>
      <c r="J67" s="207"/>
    </row>
    <row r="68" spans="1:10" s="33" customFormat="1" ht="27.75" thickBot="1">
      <c r="A68" s="262">
        <v>3071</v>
      </c>
      <c r="B68" s="263" t="s">
        <v>210</v>
      </c>
      <c r="C68" s="263" t="s">
        <v>78</v>
      </c>
      <c r="D68" s="263" t="s">
        <v>3</v>
      </c>
      <c r="E68" s="264" t="s">
        <v>212</v>
      </c>
      <c r="F68" s="265">
        <f>G68</f>
        <v>192</v>
      </c>
      <c r="G68" s="265">
        <v>192</v>
      </c>
      <c r="H68" s="266"/>
      <c r="J68" s="207"/>
    </row>
    <row r="69" spans="1:7" s="82" customFormat="1" ht="31.5" customHeight="1">
      <c r="A69" s="305" t="s">
        <v>172</v>
      </c>
      <c r="B69" s="305"/>
      <c r="C69" s="305"/>
      <c r="D69" s="305"/>
      <c r="E69" s="305"/>
      <c r="F69" s="305"/>
      <c r="G69" s="305"/>
    </row>
    <row r="70" spans="2:5" ht="17.25">
      <c r="B70" s="41"/>
      <c r="C70" s="38"/>
      <c r="D70" s="39"/>
      <c r="E70" s="24"/>
    </row>
    <row r="71" spans="2:4" ht="17.25">
      <c r="B71" s="41"/>
      <c r="C71" s="42"/>
      <c r="D71" s="43"/>
    </row>
  </sheetData>
  <sheetProtection/>
  <mergeCells count="13">
    <mergeCell ref="F1:H1"/>
    <mergeCell ref="G6:H6"/>
    <mergeCell ref="E3:H3"/>
    <mergeCell ref="A4:H4"/>
    <mergeCell ref="A6:A7"/>
    <mergeCell ref="B6:B7"/>
    <mergeCell ref="C6:C7"/>
    <mergeCell ref="D6:D7"/>
    <mergeCell ref="F5:H5"/>
    <mergeCell ref="E6:E7"/>
    <mergeCell ref="F6:F7"/>
    <mergeCell ref="E2:H2"/>
    <mergeCell ref="A69:G69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">
      <selection activeCell="C3" sqref="C3:F3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8" customWidth="1"/>
    <col min="4" max="4" width="15.28125" style="0" customWidth="1"/>
    <col min="5" max="5" width="12.28125" style="0" customWidth="1"/>
    <col min="6" max="6" width="12.00390625" style="0" customWidth="1"/>
    <col min="8" max="8" width="11.140625" style="0" customWidth="1"/>
    <col min="9" max="9" width="12.140625" style="0" customWidth="1"/>
    <col min="10" max="10" width="11.8515625" style="0" customWidth="1"/>
    <col min="11" max="11" width="10.00390625" style="0" bestFit="1" customWidth="1"/>
    <col min="12" max="12" width="10.140625" style="0" bestFit="1" customWidth="1"/>
  </cols>
  <sheetData>
    <row r="1" spans="4:6" ht="14.25">
      <c r="D1" s="306" t="s">
        <v>103</v>
      </c>
      <c r="E1" s="306"/>
      <c r="F1" s="306"/>
    </row>
    <row r="2" spans="3:6" ht="14.25">
      <c r="C2" s="304" t="s">
        <v>107</v>
      </c>
      <c r="D2" s="304"/>
      <c r="E2" s="304"/>
      <c r="F2" s="304"/>
    </row>
    <row r="3" spans="3:6" ht="14.25">
      <c r="C3" s="291" t="s">
        <v>258</v>
      </c>
      <c r="D3" s="291"/>
      <c r="E3" s="291"/>
      <c r="F3" s="291"/>
    </row>
    <row r="4" spans="4:6" ht="12.75">
      <c r="D4" s="311"/>
      <c r="E4" s="311"/>
      <c r="F4" s="311"/>
    </row>
    <row r="5" spans="1:8" s="47" customFormat="1" ht="37.5" customHeight="1">
      <c r="A5" s="314" t="s">
        <v>246</v>
      </c>
      <c r="B5" s="314"/>
      <c r="C5" s="314"/>
      <c r="D5" s="314"/>
      <c r="E5" s="314"/>
      <c r="F5" s="314"/>
      <c r="G5" s="314"/>
      <c r="H5" s="314"/>
    </row>
    <row r="6" spans="1:3" s="47" customFormat="1" ht="17.25">
      <c r="A6" s="48" t="s">
        <v>62</v>
      </c>
      <c r="B6" s="48"/>
      <c r="C6" s="48"/>
    </row>
    <row r="7" spans="3:6" s="47" customFormat="1" ht="14.25" thickBot="1">
      <c r="C7" s="49"/>
      <c r="E7" s="145" t="s">
        <v>74</v>
      </c>
      <c r="F7" s="122"/>
    </row>
    <row r="8" spans="1:6" s="47" customFormat="1" ht="80.25" customHeight="1">
      <c r="A8" s="307" t="s">
        <v>68</v>
      </c>
      <c r="B8" s="150" t="s">
        <v>57</v>
      </c>
      <c r="C8" s="150"/>
      <c r="D8" s="312" t="s">
        <v>59</v>
      </c>
      <c r="E8" s="294" t="s">
        <v>106</v>
      </c>
      <c r="F8" s="295"/>
    </row>
    <row r="9" spans="1:13" s="47" customFormat="1" ht="33" customHeight="1">
      <c r="A9" s="308"/>
      <c r="B9" s="146" t="s">
        <v>58</v>
      </c>
      <c r="C9" s="67" t="s">
        <v>96</v>
      </c>
      <c r="D9" s="313"/>
      <c r="E9" s="105" t="s">
        <v>60</v>
      </c>
      <c r="F9" s="103" t="s">
        <v>61</v>
      </c>
      <c r="M9" s="231"/>
    </row>
    <row r="10" spans="1:6" s="47" customFormat="1" ht="13.5">
      <c r="A10" s="139">
        <v>1</v>
      </c>
      <c r="B10" s="124">
        <v>2</v>
      </c>
      <c r="C10" s="124">
        <v>3</v>
      </c>
      <c r="D10" s="124">
        <v>4</v>
      </c>
      <c r="E10" s="124">
        <v>5</v>
      </c>
      <c r="F10" s="140">
        <v>6</v>
      </c>
    </row>
    <row r="11" spans="1:13" s="47" customFormat="1" ht="36" customHeight="1">
      <c r="A11" s="69">
        <v>4000</v>
      </c>
      <c r="B11" s="147" t="s">
        <v>98</v>
      </c>
      <c r="C11" s="57"/>
      <c r="D11" s="159">
        <f>E11+F11-E52</f>
        <v>2061109.5000000002</v>
      </c>
      <c r="E11" s="159">
        <f>E13</f>
        <v>34916</v>
      </c>
      <c r="F11" s="167">
        <f>F53</f>
        <v>2026193.5000000002</v>
      </c>
      <c r="I11" s="208"/>
      <c r="J11" s="231"/>
      <c r="K11" s="231"/>
      <c r="L11" s="231"/>
      <c r="M11" s="231"/>
    </row>
    <row r="12" spans="1:6" s="47" customFormat="1" ht="13.5">
      <c r="A12" s="69"/>
      <c r="B12" s="56" t="s">
        <v>63</v>
      </c>
      <c r="C12" s="57"/>
      <c r="D12" s="104"/>
      <c r="E12" s="104"/>
      <c r="F12" s="144"/>
    </row>
    <row r="13" spans="1:10" s="47" customFormat="1" ht="51.75" customHeight="1">
      <c r="A13" s="69">
        <v>4050</v>
      </c>
      <c r="B13" s="148" t="s">
        <v>99</v>
      </c>
      <c r="C13" s="149" t="s">
        <v>54</v>
      </c>
      <c r="D13" s="159">
        <f>E13</f>
        <v>34916</v>
      </c>
      <c r="E13" s="159">
        <f>E15+E20+E33+E38</f>
        <v>34916</v>
      </c>
      <c r="F13" s="144"/>
      <c r="H13" s="208"/>
      <c r="I13" s="208"/>
      <c r="J13" s="208"/>
    </row>
    <row r="14" spans="1:6" s="47" customFormat="1" ht="13.5">
      <c r="A14" s="70"/>
      <c r="B14" s="56" t="s">
        <v>63</v>
      </c>
      <c r="C14" s="57"/>
      <c r="D14" s="104"/>
      <c r="E14" s="104"/>
      <c r="F14" s="144"/>
    </row>
    <row r="15" spans="1:6" s="47" customFormat="1" ht="27">
      <c r="A15" s="193">
        <v>4100</v>
      </c>
      <c r="B15" s="218" t="s">
        <v>181</v>
      </c>
      <c r="C15" s="60" t="s">
        <v>54</v>
      </c>
      <c r="D15" s="199">
        <f>E15</f>
        <v>767.9</v>
      </c>
      <c r="E15" s="199">
        <f>E17</f>
        <v>767.9</v>
      </c>
      <c r="F15" s="144"/>
    </row>
    <row r="16" spans="1:6" s="47" customFormat="1" ht="14.25">
      <c r="A16" s="219"/>
      <c r="B16" s="220" t="s">
        <v>63</v>
      </c>
      <c r="C16" s="57"/>
      <c r="D16" s="199"/>
      <c r="E16" s="199"/>
      <c r="F16" s="144"/>
    </row>
    <row r="17" spans="1:6" s="47" customFormat="1" ht="27">
      <c r="A17" s="193">
        <v>4110</v>
      </c>
      <c r="B17" s="221" t="s">
        <v>182</v>
      </c>
      <c r="C17" s="60" t="s">
        <v>54</v>
      </c>
      <c r="D17" s="199">
        <f>E17</f>
        <v>767.9</v>
      </c>
      <c r="E17" s="199">
        <f>E19</f>
        <v>767.9</v>
      </c>
      <c r="F17" s="144"/>
    </row>
    <row r="18" spans="1:6" s="47" customFormat="1" ht="14.25">
      <c r="A18" s="193"/>
      <c r="B18" s="220" t="s">
        <v>81</v>
      </c>
      <c r="C18" s="60"/>
      <c r="D18" s="199"/>
      <c r="E18" s="199"/>
      <c r="F18" s="144"/>
    </row>
    <row r="19" spans="1:6" s="47" customFormat="1" ht="14.25">
      <c r="A19" s="193">
        <v>4111</v>
      </c>
      <c r="B19" s="188" t="s">
        <v>183</v>
      </c>
      <c r="C19" s="60" t="s">
        <v>184</v>
      </c>
      <c r="D19" s="199">
        <f>E19</f>
        <v>767.9</v>
      </c>
      <c r="E19" s="199">
        <v>767.9</v>
      </c>
      <c r="F19" s="144"/>
    </row>
    <row r="20" spans="1:6" s="47" customFormat="1" ht="41.25">
      <c r="A20" s="69">
        <v>4200</v>
      </c>
      <c r="B20" s="189" t="s">
        <v>139</v>
      </c>
      <c r="C20" s="59" t="s">
        <v>54</v>
      </c>
      <c r="D20" s="199">
        <f>E20</f>
        <v>7211.7</v>
      </c>
      <c r="E20" s="199">
        <f>E22+E26+E30</f>
        <v>7211.7</v>
      </c>
      <c r="F20" s="144"/>
    </row>
    <row r="21" spans="1:6" s="47" customFormat="1" ht="13.5">
      <c r="A21" s="70"/>
      <c r="B21" s="56" t="s">
        <v>63</v>
      </c>
      <c r="C21" s="57"/>
      <c r="D21" s="104"/>
      <c r="E21" s="104"/>
      <c r="F21" s="144"/>
    </row>
    <row r="22" spans="1:6" s="47" customFormat="1" ht="39">
      <c r="A22" s="69">
        <v>4210</v>
      </c>
      <c r="B22" s="190" t="s">
        <v>140</v>
      </c>
      <c r="C22" s="59" t="s">
        <v>54</v>
      </c>
      <c r="D22" s="199">
        <f>E22</f>
        <v>2105</v>
      </c>
      <c r="E22" s="199">
        <f>E24+E25</f>
        <v>2105</v>
      </c>
      <c r="F22" s="144"/>
    </row>
    <row r="23" spans="1:6" s="47" customFormat="1" ht="13.5">
      <c r="A23" s="69"/>
      <c r="B23" s="56" t="s">
        <v>81</v>
      </c>
      <c r="C23" s="59"/>
      <c r="D23" s="200"/>
      <c r="E23" s="200"/>
      <c r="F23" s="144"/>
    </row>
    <row r="24" spans="1:6" s="47" customFormat="1" ht="14.25">
      <c r="A24" s="193">
        <v>4212</v>
      </c>
      <c r="B24" s="190" t="s">
        <v>232</v>
      </c>
      <c r="C24" s="61" t="s">
        <v>233</v>
      </c>
      <c r="D24" s="199">
        <f>E24</f>
        <v>2000</v>
      </c>
      <c r="E24" s="199">
        <v>2000</v>
      </c>
      <c r="F24" s="144"/>
    </row>
    <row r="25" spans="1:6" s="47" customFormat="1" ht="14.25">
      <c r="A25" s="193">
        <v>4216</v>
      </c>
      <c r="B25" s="241" t="s">
        <v>208</v>
      </c>
      <c r="C25" s="61" t="s">
        <v>209</v>
      </c>
      <c r="D25" s="199">
        <f>E25</f>
        <v>105</v>
      </c>
      <c r="E25" s="199">
        <v>105</v>
      </c>
      <c r="F25" s="144"/>
    </row>
    <row r="26" spans="1:6" s="47" customFormat="1" ht="52.5">
      <c r="A26" s="193">
        <v>4230</v>
      </c>
      <c r="B26" s="190" t="s">
        <v>227</v>
      </c>
      <c r="C26" s="60" t="s">
        <v>54</v>
      </c>
      <c r="D26" s="199">
        <f>E26</f>
        <v>778.5</v>
      </c>
      <c r="E26" s="199">
        <f>E28+E29</f>
        <v>778.5</v>
      </c>
      <c r="F26" s="144"/>
    </row>
    <row r="27" spans="1:6" s="47" customFormat="1" ht="13.5">
      <c r="A27" s="193"/>
      <c r="B27" s="220" t="s">
        <v>81</v>
      </c>
      <c r="C27" s="60"/>
      <c r="D27" s="200"/>
      <c r="E27" s="200"/>
      <c r="F27" s="144"/>
    </row>
    <row r="28" spans="1:6" s="47" customFormat="1" ht="14.25">
      <c r="A28" s="193">
        <v>4234</v>
      </c>
      <c r="B28" s="188" t="s">
        <v>228</v>
      </c>
      <c r="C28" s="61" t="s">
        <v>229</v>
      </c>
      <c r="D28" s="199">
        <f>E28</f>
        <v>500</v>
      </c>
      <c r="E28" s="199">
        <v>500</v>
      </c>
      <c r="F28" s="144"/>
    </row>
    <row r="29" spans="1:6" s="47" customFormat="1" ht="14.25">
      <c r="A29" s="193">
        <v>4238</v>
      </c>
      <c r="B29" s="188" t="s">
        <v>230</v>
      </c>
      <c r="C29" s="61" t="s">
        <v>231</v>
      </c>
      <c r="D29" s="199">
        <f>E29</f>
        <v>278.5</v>
      </c>
      <c r="E29" s="199">
        <v>278.5</v>
      </c>
      <c r="F29" s="144"/>
    </row>
    <row r="30" spans="1:6" s="47" customFormat="1" ht="27.75" customHeight="1">
      <c r="A30" s="193">
        <v>4260</v>
      </c>
      <c r="B30" s="190" t="s">
        <v>224</v>
      </c>
      <c r="C30" s="60" t="s">
        <v>54</v>
      </c>
      <c r="D30" s="199">
        <f>E30</f>
        <v>4328.2</v>
      </c>
      <c r="E30" s="199">
        <f>E32</f>
        <v>4328.2</v>
      </c>
      <c r="F30" s="144"/>
    </row>
    <row r="31" spans="1:6" s="47" customFormat="1" ht="19.5" customHeight="1">
      <c r="A31" s="193"/>
      <c r="B31" s="246" t="s">
        <v>81</v>
      </c>
      <c r="C31" s="60"/>
      <c r="D31" s="199"/>
      <c r="E31" s="199"/>
      <c r="F31" s="144"/>
    </row>
    <row r="32" spans="1:6" s="47" customFormat="1" ht="19.5" customHeight="1">
      <c r="A32" s="193">
        <v>4268</v>
      </c>
      <c r="B32" s="227" t="s">
        <v>225</v>
      </c>
      <c r="C32" s="61" t="s">
        <v>226</v>
      </c>
      <c r="D32" s="199">
        <f>E32</f>
        <v>4328.2</v>
      </c>
      <c r="E32" s="199">
        <v>4328.2</v>
      </c>
      <c r="F32" s="144"/>
    </row>
    <row r="33" spans="1:6" s="47" customFormat="1" ht="14.25">
      <c r="A33" s="71">
        <v>4400</v>
      </c>
      <c r="B33" s="65" t="s">
        <v>95</v>
      </c>
      <c r="C33" s="67" t="s">
        <v>54</v>
      </c>
      <c r="D33" s="66">
        <f>E33</f>
        <v>26595.4</v>
      </c>
      <c r="E33" s="66">
        <f>E35</f>
        <v>26595.4</v>
      </c>
      <c r="F33" s="144"/>
    </row>
    <row r="34" spans="1:6" s="47" customFormat="1" ht="13.5">
      <c r="A34" s="70"/>
      <c r="B34" s="56" t="s">
        <v>63</v>
      </c>
      <c r="C34" s="57"/>
      <c r="D34" s="104"/>
      <c r="E34" s="104"/>
      <c r="F34" s="144"/>
    </row>
    <row r="35" spans="1:6" s="47" customFormat="1" ht="27">
      <c r="A35" s="69">
        <v>4410</v>
      </c>
      <c r="B35" s="63" t="s">
        <v>0</v>
      </c>
      <c r="C35" s="59" t="s">
        <v>54</v>
      </c>
      <c r="D35" s="66">
        <f>E35</f>
        <v>26595.4</v>
      </c>
      <c r="E35" s="66">
        <f>E37</f>
        <v>26595.4</v>
      </c>
      <c r="F35" s="144"/>
    </row>
    <row r="36" spans="1:6" s="47" customFormat="1" ht="14.25">
      <c r="A36" s="69"/>
      <c r="B36" s="56" t="s">
        <v>81</v>
      </c>
      <c r="C36" s="59"/>
      <c r="D36" s="66"/>
      <c r="E36" s="66"/>
      <c r="F36" s="144"/>
    </row>
    <row r="37" spans="1:10" s="47" customFormat="1" ht="27">
      <c r="A37" s="69">
        <v>4411</v>
      </c>
      <c r="B37" s="191" t="s">
        <v>100</v>
      </c>
      <c r="C37" s="61" t="s">
        <v>53</v>
      </c>
      <c r="D37" s="66">
        <f>E37</f>
        <v>26595.4</v>
      </c>
      <c r="E37" s="66">
        <v>26595.4</v>
      </c>
      <c r="F37" s="144"/>
      <c r="I37" s="47">
        <v>8280</v>
      </c>
      <c r="J37" s="47">
        <f>E37-I37</f>
        <v>18315.4</v>
      </c>
    </row>
    <row r="38" spans="1:6" s="47" customFormat="1" ht="25.5" customHeight="1">
      <c r="A38" s="193">
        <v>4500</v>
      </c>
      <c r="B38" s="184" t="s">
        <v>197</v>
      </c>
      <c r="C38" s="61"/>
      <c r="D38" s="199">
        <f>E38</f>
        <v>341</v>
      </c>
      <c r="E38" s="199">
        <f>E39+E42</f>
        <v>341</v>
      </c>
      <c r="F38" s="144"/>
    </row>
    <row r="39" spans="1:6" s="47" customFormat="1" ht="28.5" hidden="1">
      <c r="A39" s="193">
        <v>4530</v>
      </c>
      <c r="B39" s="233" t="s">
        <v>199</v>
      </c>
      <c r="C39" s="61" t="s">
        <v>54</v>
      </c>
      <c r="D39" s="199">
        <f>E39</f>
        <v>0</v>
      </c>
      <c r="E39" s="199">
        <f>E41</f>
        <v>0</v>
      </c>
      <c r="F39" s="144"/>
    </row>
    <row r="40" spans="1:6" s="47" customFormat="1" ht="14.25" hidden="1">
      <c r="A40" s="193"/>
      <c r="B40" s="233" t="s">
        <v>81</v>
      </c>
      <c r="C40" s="61"/>
      <c r="D40" s="200"/>
      <c r="E40" s="200"/>
      <c r="F40" s="144"/>
    </row>
    <row r="41" spans="1:6" s="47" customFormat="1" ht="42.75" hidden="1">
      <c r="A41" s="193">
        <v>4531</v>
      </c>
      <c r="B41" s="233" t="s">
        <v>200</v>
      </c>
      <c r="C41" s="61" t="s">
        <v>201</v>
      </c>
      <c r="D41" s="200">
        <f>E41</f>
        <v>0</v>
      </c>
      <c r="E41" s="200">
        <v>0</v>
      </c>
      <c r="F41" s="144"/>
    </row>
    <row r="42" spans="1:6" s="47" customFormat="1" ht="27">
      <c r="A42" s="193">
        <v>4540</v>
      </c>
      <c r="B42" s="185" t="s">
        <v>198</v>
      </c>
      <c r="C42" s="61"/>
      <c r="D42" s="199">
        <f>E42</f>
        <v>341</v>
      </c>
      <c r="E42" s="199">
        <f>E43</f>
        <v>341</v>
      </c>
      <c r="F42" s="144"/>
    </row>
    <row r="43" spans="1:6" s="47" customFormat="1" ht="26.25" customHeight="1">
      <c r="A43" s="245">
        <v>4543</v>
      </c>
      <c r="B43" s="133" t="s">
        <v>222</v>
      </c>
      <c r="C43" s="227" t="s">
        <v>223</v>
      </c>
      <c r="D43" s="199">
        <f>E43</f>
        <v>341</v>
      </c>
      <c r="E43" s="199">
        <v>341</v>
      </c>
      <c r="F43" s="144"/>
    </row>
    <row r="44" spans="1:6" s="47" customFormat="1" ht="28.5" hidden="1">
      <c r="A44" s="193">
        <v>4600</v>
      </c>
      <c r="B44" s="229" t="s">
        <v>192</v>
      </c>
      <c r="C44" s="60" t="s">
        <v>54</v>
      </c>
      <c r="D44" s="199">
        <f>E44</f>
        <v>0</v>
      </c>
      <c r="E44" s="199">
        <f>E46</f>
        <v>0</v>
      </c>
      <c r="F44" s="144"/>
    </row>
    <row r="45" spans="1:6" s="47" customFormat="1" ht="13.5" hidden="1">
      <c r="A45" s="193"/>
      <c r="B45" s="220" t="s">
        <v>63</v>
      </c>
      <c r="C45" s="57"/>
      <c r="D45" s="200"/>
      <c r="E45" s="200"/>
      <c r="F45" s="144"/>
    </row>
    <row r="46" spans="1:8" s="47" customFormat="1" ht="40.5" hidden="1">
      <c r="A46" s="193">
        <v>4630</v>
      </c>
      <c r="B46" s="63" t="s">
        <v>193</v>
      </c>
      <c r="C46" s="60" t="s">
        <v>54</v>
      </c>
      <c r="D46" s="200">
        <f>E46</f>
        <v>0</v>
      </c>
      <c r="E46" s="200">
        <f>E48</f>
        <v>0</v>
      </c>
      <c r="F46" s="144"/>
      <c r="H46" s="208"/>
    </row>
    <row r="47" spans="1:10" s="47" customFormat="1" ht="13.5" hidden="1">
      <c r="A47" s="193"/>
      <c r="B47" s="220" t="s">
        <v>81</v>
      </c>
      <c r="C47" s="60"/>
      <c r="D47" s="200"/>
      <c r="E47" s="200"/>
      <c r="F47" s="144"/>
      <c r="J47" s="208"/>
    </row>
    <row r="48" spans="1:6" s="47" customFormat="1" ht="15" customHeight="1" hidden="1">
      <c r="A48" s="193">
        <v>4634</v>
      </c>
      <c r="B48" s="191" t="s">
        <v>194</v>
      </c>
      <c r="C48" s="61" t="s">
        <v>195</v>
      </c>
      <c r="D48" s="200">
        <f>E48</f>
        <v>0</v>
      </c>
      <c r="E48" s="200">
        <v>0</v>
      </c>
      <c r="F48" s="144"/>
    </row>
    <row r="49" spans="1:6" s="47" customFormat="1" ht="14.25" hidden="1">
      <c r="A49" s="69">
        <v>4770</v>
      </c>
      <c r="B49" s="63" t="s">
        <v>157</v>
      </c>
      <c r="C49" s="59" t="s">
        <v>54</v>
      </c>
      <c r="D49" s="199">
        <f>D51</f>
        <v>0</v>
      </c>
      <c r="E49" s="199">
        <f>E51</f>
        <v>0</v>
      </c>
      <c r="F49" s="144"/>
    </row>
    <row r="50" spans="1:6" s="47" customFormat="1" ht="13.5" hidden="1">
      <c r="A50" s="69"/>
      <c r="B50" s="56" t="s">
        <v>81</v>
      </c>
      <c r="C50" s="59"/>
      <c r="D50" s="200"/>
      <c r="E50" s="200"/>
      <c r="F50" s="144"/>
    </row>
    <row r="51" spans="1:6" s="47" customFormat="1" ht="13.5" hidden="1">
      <c r="A51" s="69">
        <v>4771</v>
      </c>
      <c r="B51" s="191" t="s">
        <v>158</v>
      </c>
      <c r="C51" s="61" t="s">
        <v>159</v>
      </c>
      <c r="D51" s="200">
        <v>0</v>
      </c>
      <c r="E51" s="200">
        <v>0</v>
      </c>
      <c r="F51" s="144"/>
    </row>
    <row r="52" spans="1:6" s="47" customFormat="1" ht="40.5" hidden="1">
      <c r="A52" s="69"/>
      <c r="B52" s="191" t="s">
        <v>162</v>
      </c>
      <c r="C52" s="61"/>
      <c r="D52" s="200">
        <f>E52</f>
        <v>0</v>
      </c>
      <c r="E52" s="200">
        <v>0</v>
      </c>
      <c r="F52" s="144"/>
    </row>
    <row r="53" spans="1:11" s="47" customFormat="1" ht="48">
      <c r="A53" s="69">
        <v>5000</v>
      </c>
      <c r="B53" s="192" t="s">
        <v>141</v>
      </c>
      <c r="C53" s="60" t="s">
        <v>54</v>
      </c>
      <c r="D53" s="199">
        <f>F53</f>
        <v>2026193.5000000002</v>
      </c>
      <c r="E53" s="199"/>
      <c r="F53" s="202">
        <f>F55</f>
        <v>2026193.5000000002</v>
      </c>
      <c r="K53" s="231"/>
    </row>
    <row r="54" spans="1:6" s="47" customFormat="1" ht="13.5">
      <c r="A54" s="70"/>
      <c r="B54" s="56" t="s">
        <v>63</v>
      </c>
      <c r="C54" s="57"/>
      <c r="D54" s="200"/>
      <c r="E54" s="200"/>
      <c r="F54" s="201"/>
    </row>
    <row r="55" spans="1:6" s="47" customFormat="1" ht="27">
      <c r="A55" s="69">
        <v>5100</v>
      </c>
      <c r="B55" s="65" t="s">
        <v>142</v>
      </c>
      <c r="C55" s="60" t="s">
        <v>54</v>
      </c>
      <c r="D55" s="199">
        <f>F55</f>
        <v>2026193.5000000002</v>
      </c>
      <c r="E55" s="199"/>
      <c r="F55" s="202">
        <f>F57+F61+F66</f>
        <v>2026193.5000000002</v>
      </c>
    </row>
    <row r="56" spans="1:6" s="47" customFormat="1" ht="13.5">
      <c r="A56" s="70"/>
      <c r="B56" s="56" t="s">
        <v>63</v>
      </c>
      <c r="C56" s="57"/>
      <c r="D56" s="200"/>
      <c r="E56" s="200"/>
      <c r="F56" s="201"/>
    </row>
    <row r="57" spans="1:6" s="47" customFormat="1" ht="27">
      <c r="A57" s="69">
        <v>5110</v>
      </c>
      <c r="B57" s="63" t="s">
        <v>143</v>
      </c>
      <c r="C57" s="60" t="s">
        <v>54</v>
      </c>
      <c r="D57" s="199">
        <f>F57</f>
        <v>2019435.2000000002</v>
      </c>
      <c r="E57" s="199"/>
      <c r="F57" s="202">
        <f>F59+F60</f>
        <v>2019435.2000000002</v>
      </c>
    </row>
    <row r="58" spans="1:6" s="47" customFormat="1" ht="14.25">
      <c r="A58" s="69"/>
      <c r="B58" s="56" t="s">
        <v>81</v>
      </c>
      <c r="C58" s="59"/>
      <c r="D58" s="199"/>
      <c r="E58" s="199"/>
      <c r="F58" s="202"/>
    </row>
    <row r="59" spans="1:6" s="47" customFormat="1" ht="18.75" customHeight="1">
      <c r="A59" s="69">
        <v>5112</v>
      </c>
      <c r="B59" s="183" t="s">
        <v>169</v>
      </c>
      <c r="C59" s="59" t="s">
        <v>170</v>
      </c>
      <c r="D59" s="199">
        <f>F59</f>
        <v>176341.1</v>
      </c>
      <c r="E59" s="199"/>
      <c r="F59" s="202">
        <v>176341.1</v>
      </c>
    </row>
    <row r="60" spans="1:13" s="47" customFormat="1" ht="18" customHeight="1">
      <c r="A60" s="69">
        <v>5113</v>
      </c>
      <c r="B60" s="186" t="s">
        <v>1</v>
      </c>
      <c r="C60" s="194" t="s">
        <v>144</v>
      </c>
      <c r="D60" s="199">
        <f aca="true" t="shared" si="0" ref="D60:D66">F60</f>
        <v>1843094.1</v>
      </c>
      <c r="E60" s="199"/>
      <c r="F60" s="202">
        <v>1843094.1</v>
      </c>
      <c r="H60" s="208"/>
      <c r="I60" s="47">
        <v>120000</v>
      </c>
      <c r="J60" s="208">
        <f>F60+I60</f>
        <v>1963094.1</v>
      </c>
      <c r="K60" s="208"/>
      <c r="M60" s="208"/>
    </row>
    <row r="61" spans="1:9" s="47" customFormat="1" ht="14.25" hidden="1">
      <c r="A61" s="193">
        <v>5120</v>
      </c>
      <c r="B61" s="180" t="s">
        <v>165</v>
      </c>
      <c r="C61" s="194"/>
      <c r="D61" s="199">
        <f t="shared" si="0"/>
        <v>0</v>
      </c>
      <c r="E61" s="199"/>
      <c r="F61" s="202">
        <f>F62+F63+F65</f>
        <v>0</v>
      </c>
      <c r="G61" s="53"/>
      <c r="I61" s="208"/>
    </row>
    <row r="62" spans="1:6" s="47" customFormat="1" ht="13.5" hidden="1">
      <c r="A62" s="69">
        <v>5121</v>
      </c>
      <c r="B62" s="186" t="s">
        <v>163</v>
      </c>
      <c r="C62" s="194" t="s">
        <v>164</v>
      </c>
      <c r="D62" s="200">
        <f t="shared" si="0"/>
        <v>0</v>
      </c>
      <c r="E62" s="200"/>
      <c r="F62" s="201">
        <v>0</v>
      </c>
    </row>
    <row r="63" spans="1:6" s="47" customFormat="1" ht="13.5" hidden="1">
      <c r="A63" s="69">
        <v>5122</v>
      </c>
      <c r="B63" s="178" t="s">
        <v>51</v>
      </c>
      <c r="C63" s="194" t="s">
        <v>148</v>
      </c>
      <c r="D63" s="200">
        <v>0</v>
      </c>
      <c r="E63" s="200"/>
      <c r="F63" s="201">
        <v>0</v>
      </c>
    </row>
    <row r="64" spans="1:6" s="47" customFormat="1" ht="13.5" hidden="1">
      <c r="A64" s="69">
        <v>5129</v>
      </c>
      <c r="B64" s="178" t="s">
        <v>160</v>
      </c>
      <c r="C64" s="194" t="s">
        <v>161</v>
      </c>
      <c r="D64" s="200">
        <f t="shared" si="0"/>
        <v>0</v>
      </c>
      <c r="E64" s="200"/>
      <c r="F64" s="201">
        <v>0</v>
      </c>
    </row>
    <row r="65" spans="1:6" s="47" customFormat="1" ht="13.5" hidden="1">
      <c r="A65" s="69">
        <v>5123</v>
      </c>
      <c r="B65" s="186" t="s">
        <v>202</v>
      </c>
      <c r="C65" s="194" t="s">
        <v>161</v>
      </c>
      <c r="D65" s="200">
        <f>F65</f>
        <v>0</v>
      </c>
      <c r="E65" s="200"/>
      <c r="F65" s="201">
        <v>0</v>
      </c>
    </row>
    <row r="66" spans="1:9" s="47" customFormat="1" ht="27">
      <c r="A66" s="69">
        <v>5130</v>
      </c>
      <c r="B66" s="63" t="s">
        <v>145</v>
      </c>
      <c r="C66" s="60" t="s">
        <v>54</v>
      </c>
      <c r="D66" s="199">
        <f t="shared" si="0"/>
        <v>6758.3</v>
      </c>
      <c r="E66" s="199"/>
      <c r="F66" s="202">
        <f>F68</f>
        <v>6758.3</v>
      </c>
      <c r="I66" s="47">
        <v>1866193.5</v>
      </c>
    </row>
    <row r="67" spans="1:6" s="47" customFormat="1" ht="13.5">
      <c r="A67" s="69"/>
      <c r="B67" s="56" t="s">
        <v>81</v>
      </c>
      <c r="C67" s="60"/>
      <c r="D67" s="200"/>
      <c r="E67" s="200"/>
      <c r="F67" s="201"/>
    </row>
    <row r="68" spans="1:9" s="47" customFormat="1" ht="18" customHeight="1" thickBot="1">
      <c r="A68" s="214">
        <v>5134</v>
      </c>
      <c r="B68" s="215" t="s">
        <v>146</v>
      </c>
      <c r="C68" s="216" t="s">
        <v>147</v>
      </c>
      <c r="D68" s="267">
        <f>F68</f>
        <v>6758.3</v>
      </c>
      <c r="E68" s="267"/>
      <c r="F68" s="268">
        <v>6758.3</v>
      </c>
      <c r="H68" s="208"/>
      <c r="I68" s="47">
        <v>176341.1</v>
      </c>
    </row>
    <row r="69" spans="1:9" s="82" customFormat="1" ht="30.75" customHeight="1">
      <c r="A69" s="305" t="s">
        <v>172</v>
      </c>
      <c r="B69" s="305"/>
      <c r="C69" s="305"/>
      <c r="D69" s="305"/>
      <c r="E69" s="305"/>
      <c r="F69" s="305"/>
      <c r="G69" s="305"/>
      <c r="I69" s="243">
        <v>6758.3</v>
      </c>
    </row>
    <row r="70" spans="3:9" s="12" customFormat="1" ht="12.75">
      <c r="C70" s="19"/>
      <c r="I70" s="244">
        <f>I66-I68-I69</f>
        <v>1683094.0999999999</v>
      </c>
    </row>
    <row r="71" s="12" customFormat="1" ht="12.75">
      <c r="C71" s="19"/>
    </row>
    <row r="72" s="12" customFormat="1" ht="12.75">
      <c r="C72" s="19"/>
    </row>
    <row r="73" s="12" customFormat="1" ht="12.75">
      <c r="C73" s="19"/>
    </row>
    <row r="74" s="12" customFormat="1" ht="12.75">
      <c r="C74" s="19"/>
    </row>
    <row r="75" s="12" customFormat="1" ht="12.75">
      <c r="C75" s="19"/>
    </row>
    <row r="76" s="12" customFormat="1" ht="12.75">
      <c r="C76" s="19"/>
    </row>
    <row r="77" s="12" customFormat="1" ht="12.75">
      <c r="C77" s="19"/>
    </row>
    <row r="78" s="12" customFormat="1" ht="12.75">
      <c r="C78" s="19"/>
    </row>
    <row r="79" s="12" customFormat="1" ht="12.75">
      <c r="C79" s="19"/>
    </row>
    <row r="80" s="12" customFormat="1" ht="12.75">
      <c r="C80" s="19"/>
    </row>
    <row r="81" s="12" customFormat="1" ht="12.75">
      <c r="C81" s="19"/>
    </row>
    <row r="82" s="12" customFormat="1" ht="12.75">
      <c r="C82" s="19"/>
    </row>
    <row r="83" s="12" customFormat="1" ht="12.75">
      <c r="C83" s="19"/>
    </row>
    <row r="84" s="12" customFormat="1" ht="12.75">
      <c r="C84" s="19"/>
    </row>
    <row r="85" s="12" customFormat="1" ht="12.75">
      <c r="C85" s="19"/>
    </row>
    <row r="86" s="12" customFormat="1" ht="12.75">
      <c r="C86" s="19"/>
    </row>
    <row r="87" s="12" customFormat="1" ht="12.75">
      <c r="C87" s="19"/>
    </row>
    <row r="88" s="12" customFormat="1" ht="12.75">
      <c r="C88" s="19"/>
    </row>
    <row r="89" s="12" customFormat="1" ht="12.75">
      <c r="C89" s="19"/>
    </row>
    <row r="90" s="12" customFormat="1" ht="12.75">
      <c r="C90" s="19"/>
    </row>
    <row r="91" s="12" customFormat="1" ht="12.75">
      <c r="C91" s="19"/>
    </row>
    <row r="92" s="12" customFormat="1" ht="12.75">
      <c r="C92" s="19"/>
    </row>
    <row r="93" s="12" customFormat="1" ht="12.75">
      <c r="C93" s="19"/>
    </row>
    <row r="94" s="12" customFormat="1" ht="12.75">
      <c r="C94" s="19"/>
    </row>
    <row r="95" s="12" customFormat="1" ht="12.75">
      <c r="C95" s="19"/>
    </row>
    <row r="96" s="12" customFormat="1" ht="12.75">
      <c r="C96" s="19"/>
    </row>
    <row r="97" s="12" customFormat="1" ht="12.75">
      <c r="C97" s="19"/>
    </row>
    <row r="98" s="12" customFormat="1" ht="12.75">
      <c r="C98" s="19"/>
    </row>
    <row r="99" s="12" customFormat="1" ht="12.75">
      <c r="C99" s="19"/>
    </row>
    <row r="100" s="12" customFormat="1" ht="12.75">
      <c r="C100" s="19"/>
    </row>
    <row r="101" s="12" customFormat="1" ht="12.75">
      <c r="C101" s="19"/>
    </row>
    <row r="102" s="12" customFormat="1" ht="12.75">
      <c r="C102" s="19"/>
    </row>
    <row r="103" s="12" customFormat="1" ht="12.75">
      <c r="C103" s="19"/>
    </row>
    <row r="104" s="12" customFormat="1" ht="12.75">
      <c r="C104" s="19"/>
    </row>
    <row r="105" s="12" customFormat="1" ht="12.75">
      <c r="C105" s="19"/>
    </row>
    <row r="106" s="12" customFormat="1" ht="12.75">
      <c r="C106" s="19"/>
    </row>
    <row r="107" s="12" customFormat="1" ht="12.75">
      <c r="C107" s="19"/>
    </row>
    <row r="108" s="12" customFormat="1" ht="12.75">
      <c r="C108" s="19"/>
    </row>
    <row r="109" s="12" customFormat="1" ht="12.75">
      <c r="C109" s="19"/>
    </row>
    <row r="110" s="12" customFormat="1" ht="12.75">
      <c r="C110" s="19"/>
    </row>
    <row r="111" s="12" customFormat="1" ht="12.75">
      <c r="C111" s="19"/>
    </row>
    <row r="112" s="12" customFormat="1" ht="12.75">
      <c r="C112" s="19"/>
    </row>
    <row r="113" s="12" customFormat="1" ht="12.75">
      <c r="C113" s="19"/>
    </row>
    <row r="114" s="12" customFormat="1" ht="12.75">
      <c r="C114" s="19"/>
    </row>
    <row r="115" s="12" customFormat="1" ht="12.75">
      <c r="C115" s="19"/>
    </row>
    <row r="116" s="12" customFormat="1" ht="12.75">
      <c r="C116" s="19"/>
    </row>
    <row r="117" s="12" customFormat="1" ht="12.75">
      <c r="C117" s="19"/>
    </row>
    <row r="118" s="12" customFormat="1" ht="12.75">
      <c r="C118" s="19"/>
    </row>
    <row r="119" s="12" customFormat="1" ht="12.75">
      <c r="C119" s="19"/>
    </row>
    <row r="120" s="12" customFormat="1" ht="12.75">
      <c r="C120" s="19"/>
    </row>
    <row r="121" s="12" customFormat="1" ht="12.75">
      <c r="C121" s="19"/>
    </row>
    <row r="122" s="12" customFormat="1" ht="12.75">
      <c r="C122" s="19"/>
    </row>
    <row r="123" s="12" customFormat="1" ht="12.75">
      <c r="C123" s="19"/>
    </row>
    <row r="124" s="12" customFormat="1" ht="12.75">
      <c r="C124" s="19"/>
    </row>
    <row r="125" s="12" customFormat="1" ht="12.75">
      <c r="C125" s="19"/>
    </row>
    <row r="126" s="12" customFormat="1" ht="12.75">
      <c r="C126" s="19"/>
    </row>
    <row r="127" s="12" customFormat="1" ht="12.75">
      <c r="C127" s="19"/>
    </row>
    <row r="128" s="12" customFormat="1" ht="12.75">
      <c r="C128" s="19"/>
    </row>
    <row r="129" s="12" customFormat="1" ht="12.75">
      <c r="C129" s="19"/>
    </row>
    <row r="130" s="12" customFormat="1" ht="12.75">
      <c r="C130" s="19"/>
    </row>
    <row r="131" s="12" customFormat="1" ht="12.75">
      <c r="C131" s="19"/>
    </row>
    <row r="132" s="12" customFormat="1" ht="12.75">
      <c r="C132" s="19"/>
    </row>
    <row r="133" s="12" customFormat="1" ht="12.75">
      <c r="C133" s="19"/>
    </row>
    <row r="134" s="12" customFormat="1" ht="12.75">
      <c r="C134" s="19"/>
    </row>
    <row r="135" s="12" customFormat="1" ht="12.75">
      <c r="C135" s="19"/>
    </row>
    <row r="136" s="12" customFormat="1" ht="12.75">
      <c r="C136" s="19"/>
    </row>
    <row r="137" s="12" customFormat="1" ht="12.75">
      <c r="C137" s="19"/>
    </row>
    <row r="138" s="12" customFormat="1" ht="12.75">
      <c r="C138" s="19"/>
    </row>
    <row r="139" s="12" customFormat="1" ht="12.75">
      <c r="C139" s="19"/>
    </row>
    <row r="140" s="12" customFormat="1" ht="12.75">
      <c r="C140" s="19"/>
    </row>
    <row r="141" s="12" customFormat="1" ht="12.75">
      <c r="C141" s="19"/>
    </row>
    <row r="142" s="12" customFormat="1" ht="12.75">
      <c r="C142" s="19"/>
    </row>
    <row r="143" s="12" customFormat="1" ht="12.75">
      <c r="C143" s="19"/>
    </row>
    <row r="144" s="12" customFormat="1" ht="12.75">
      <c r="C144" s="19"/>
    </row>
    <row r="145" s="12" customFormat="1" ht="12.75">
      <c r="C145" s="19"/>
    </row>
    <row r="146" s="12" customFormat="1" ht="12.75">
      <c r="C146" s="19"/>
    </row>
    <row r="147" s="12" customFormat="1" ht="12.75">
      <c r="C147" s="19"/>
    </row>
    <row r="148" s="12" customFormat="1" ht="12.75">
      <c r="C148" s="19"/>
    </row>
    <row r="149" s="12" customFormat="1" ht="12.75">
      <c r="C149" s="19"/>
    </row>
    <row r="150" s="12" customFormat="1" ht="12.75">
      <c r="C150" s="19"/>
    </row>
    <row r="151" s="12" customFormat="1" ht="12.75">
      <c r="C151" s="19"/>
    </row>
    <row r="152" s="12" customFormat="1" ht="12.75">
      <c r="C152" s="19"/>
    </row>
    <row r="153" s="12" customFormat="1" ht="12.75">
      <c r="C153" s="19"/>
    </row>
    <row r="154" s="12" customFormat="1" ht="12.75">
      <c r="C154" s="19"/>
    </row>
    <row r="155" s="12" customFormat="1" ht="12.75">
      <c r="C155" s="19"/>
    </row>
    <row r="156" s="12" customFormat="1" ht="12.75">
      <c r="C156" s="19"/>
    </row>
    <row r="157" s="12" customFormat="1" ht="12.75">
      <c r="C157" s="19"/>
    </row>
    <row r="158" s="12" customFormat="1" ht="12.75">
      <c r="C158" s="19"/>
    </row>
    <row r="159" s="12" customFormat="1" ht="12.75">
      <c r="C159" s="19"/>
    </row>
    <row r="160" s="12" customFormat="1" ht="12.75">
      <c r="C160" s="19"/>
    </row>
    <row r="161" s="12" customFormat="1" ht="12.75">
      <c r="C161" s="19"/>
    </row>
    <row r="162" s="12" customFormat="1" ht="12.75">
      <c r="C162" s="19"/>
    </row>
    <row r="163" s="12" customFormat="1" ht="12.75">
      <c r="C163" s="19"/>
    </row>
    <row r="164" s="12" customFormat="1" ht="12.75">
      <c r="C164" s="19"/>
    </row>
    <row r="165" s="12" customFormat="1" ht="12.75">
      <c r="C165" s="19"/>
    </row>
    <row r="166" s="12" customFormat="1" ht="12.75">
      <c r="C166" s="19"/>
    </row>
    <row r="167" s="12" customFormat="1" ht="12.75">
      <c r="C167" s="19"/>
    </row>
    <row r="168" s="12" customFormat="1" ht="12.75">
      <c r="C168" s="19"/>
    </row>
    <row r="169" s="12" customFormat="1" ht="12.75">
      <c r="C169" s="19"/>
    </row>
    <row r="170" s="12" customFormat="1" ht="12.75">
      <c r="C170" s="19"/>
    </row>
    <row r="171" s="12" customFormat="1" ht="12.75">
      <c r="C171" s="19"/>
    </row>
    <row r="172" s="12" customFormat="1" ht="12.75">
      <c r="C172" s="19"/>
    </row>
    <row r="173" s="12" customFormat="1" ht="12.75">
      <c r="C173" s="19"/>
    </row>
    <row r="174" s="12" customFormat="1" ht="12.75">
      <c r="C174" s="19"/>
    </row>
    <row r="175" s="12" customFormat="1" ht="12.75">
      <c r="C175" s="19"/>
    </row>
    <row r="176" s="12" customFormat="1" ht="12.75">
      <c r="C176" s="19"/>
    </row>
    <row r="177" s="12" customFormat="1" ht="12.75">
      <c r="C177" s="19"/>
    </row>
    <row r="178" s="12" customFormat="1" ht="12.75">
      <c r="C178" s="19"/>
    </row>
    <row r="179" s="12" customFormat="1" ht="12.75">
      <c r="C179" s="19"/>
    </row>
    <row r="180" s="12" customFormat="1" ht="12.75">
      <c r="C180" s="19"/>
    </row>
    <row r="181" s="12" customFormat="1" ht="12.75">
      <c r="C181" s="19"/>
    </row>
    <row r="182" s="12" customFormat="1" ht="12.75">
      <c r="C182" s="19"/>
    </row>
    <row r="183" s="12" customFormat="1" ht="12.75">
      <c r="C183" s="19"/>
    </row>
    <row r="184" s="12" customFormat="1" ht="12.75">
      <c r="C184" s="19"/>
    </row>
    <row r="185" s="12" customFormat="1" ht="12.75">
      <c r="C185" s="19"/>
    </row>
    <row r="186" s="12" customFormat="1" ht="12.75">
      <c r="C186" s="19"/>
    </row>
    <row r="187" s="12" customFormat="1" ht="12.75">
      <c r="C187" s="19"/>
    </row>
    <row r="188" s="12" customFormat="1" ht="12.75">
      <c r="C188" s="19"/>
    </row>
    <row r="189" s="12" customFormat="1" ht="12.75">
      <c r="C189" s="19"/>
    </row>
    <row r="190" s="12" customFormat="1" ht="12.75">
      <c r="C190" s="19"/>
    </row>
    <row r="191" s="12" customFormat="1" ht="12.75">
      <c r="C191" s="19"/>
    </row>
    <row r="192" s="12" customFormat="1" ht="12.75">
      <c r="C192" s="19"/>
    </row>
    <row r="193" s="12" customFormat="1" ht="12.75">
      <c r="C193" s="19"/>
    </row>
    <row r="194" s="12" customFormat="1" ht="12.75">
      <c r="C194" s="19"/>
    </row>
  </sheetData>
  <sheetProtection/>
  <mergeCells count="9">
    <mergeCell ref="D1:F1"/>
    <mergeCell ref="D4:F4"/>
    <mergeCell ref="A69:G69"/>
    <mergeCell ref="A8:A9"/>
    <mergeCell ref="D8:D9"/>
    <mergeCell ref="E8:F8"/>
    <mergeCell ref="C2:F2"/>
    <mergeCell ref="A5:H5"/>
    <mergeCell ref="C3:F3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8"/>
  <sheetViews>
    <sheetView workbookViewId="0" topLeftCell="A19">
      <selection activeCell="C21" sqref="C21:F21"/>
    </sheetView>
  </sheetViews>
  <sheetFormatPr defaultColWidth="9.140625" defaultRowHeight="12.75"/>
  <cols>
    <col min="1" max="1" width="6.140625" style="1" customWidth="1"/>
    <col min="2" max="2" width="37.8515625" style="1" customWidth="1"/>
    <col min="3" max="3" width="10.57421875" style="1" customWidth="1"/>
    <col min="4" max="4" width="15.00390625" style="1" customWidth="1"/>
    <col min="5" max="5" width="13.8515625" style="1" customWidth="1"/>
    <col min="6" max="6" width="13.421875" style="1" customWidth="1"/>
    <col min="7" max="7" width="9.140625" style="1" customWidth="1"/>
    <col min="8" max="8" width="11.57421875" style="1" customWidth="1"/>
    <col min="9" max="9" width="13.140625" style="1" customWidth="1"/>
    <col min="10" max="16384" width="9.140625" style="1" customWidth="1"/>
  </cols>
  <sheetData>
    <row r="1" spans="2:5" ht="14.25">
      <c r="B1" s="197"/>
      <c r="C1" s="306" t="s">
        <v>104</v>
      </c>
      <c r="D1" s="306"/>
      <c r="E1" s="306"/>
    </row>
    <row r="2" spans="2:5" ht="14.25">
      <c r="B2" s="197"/>
      <c r="C2" s="306" t="s">
        <v>108</v>
      </c>
      <c r="D2" s="306"/>
      <c r="E2" s="306"/>
    </row>
    <row r="3" spans="2:5" ht="14.25">
      <c r="B3" s="291" t="s">
        <v>259</v>
      </c>
      <c r="C3" s="291"/>
      <c r="D3" s="291"/>
      <c r="E3" s="291"/>
    </row>
    <row r="4" spans="3:5" ht="12.75">
      <c r="C4" s="315"/>
      <c r="D4" s="315"/>
      <c r="E4" s="315"/>
    </row>
    <row r="5" spans="1:5" s="47" customFormat="1" ht="55.5" customHeight="1">
      <c r="A5" s="316" t="s">
        <v>203</v>
      </c>
      <c r="B5" s="316"/>
      <c r="C5" s="316"/>
      <c r="D5" s="316"/>
      <c r="E5" s="316"/>
    </row>
    <row r="6" spans="1:4" s="47" customFormat="1" ht="8.25" customHeight="1">
      <c r="A6" s="53" t="s">
        <v>5</v>
      </c>
      <c r="B6" s="53"/>
      <c r="C6" s="53"/>
      <c r="D6" s="53"/>
    </row>
    <row r="7" s="47" customFormat="1" ht="14.25" thickBot="1">
      <c r="E7" s="29" t="s">
        <v>74</v>
      </c>
    </row>
    <row r="8" spans="1:5" s="47" customFormat="1" ht="75" customHeight="1" thickBot="1">
      <c r="A8" s="322" t="s">
        <v>6</v>
      </c>
      <c r="B8" s="322"/>
      <c r="C8" s="327" t="s">
        <v>14</v>
      </c>
      <c r="D8" s="329" t="s">
        <v>106</v>
      </c>
      <c r="E8" s="330"/>
    </row>
    <row r="9" spans="1:11" s="47" customFormat="1" ht="29.25" thickBot="1">
      <c r="A9" s="323"/>
      <c r="B9" s="323"/>
      <c r="C9" s="328"/>
      <c r="D9" s="236" t="s">
        <v>15</v>
      </c>
      <c r="E9" s="236" t="s">
        <v>16</v>
      </c>
      <c r="K9" s="237"/>
    </row>
    <row r="10" spans="1:5" s="47" customFormat="1" ht="14.25" thickBot="1">
      <c r="A10" s="50">
        <v>1</v>
      </c>
      <c r="B10" s="50">
        <v>2</v>
      </c>
      <c r="C10" s="50">
        <v>3</v>
      </c>
      <c r="D10" s="50">
        <v>4</v>
      </c>
      <c r="E10" s="50">
        <v>5</v>
      </c>
    </row>
    <row r="11" spans="1:9" s="47" customFormat="1" ht="35.25" customHeight="1" thickBot="1">
      <c r="A11" s="54">
        <v>8000</v>
      </c>
      <c r="B11" s="55" t="s">
        <v>17</v>
      </c>
      <c r="C11" s="195">
        <f>D11+E11</f>
        <v>-882944.7</v>
      </c>
      <c r="D11" s="224">
        <v>-605064</v>
      </c>
      <c r="E11" s="196">
        <v>-277880.7</v>
      </c>
      <c r="I11" s="231"/>
    </row>
    <row r="13" spans="1:7" s="82" customFormat="1" ht="20.25" customHeight="1">
      <c r="A13" s="296" t="s">
        <v>174</v>
      </c>
      <c r="B13" s="296"/>
      <c r="C13" s="296"/>
      <c r="D13" s="296"/>
      <c r="E13" s="296"/>
      <c r="F13" s="296"/>
      <c r="G13" s="166"/>
    </row>
    <row r="14" spans="1:7" s="82" customFormat="1" ht="91.5" customHeight="1">
      <c r="A14" s="166"/>
      <c r="B14" s="166"/>
      <c r="C14" s="166"/>
      <c r="D14" s="166"/>
      <c r="E14" s="166"/>
      <c r="F14" s="166"/>
      <c r="G14" s="166"/>
    </row>
    <row r="15" spans="1:7" s="82" customFormat="1" ht="91.5" customHeight="1">
      <c r="A15" s="166"/>
      <c r="B15" s="166"/>
      <c r="C15" s="166"/>
      <c r="D15" s="166"/>
      <c r="E15" s="166"/>
      <c r="F15" s="166"/>
      <c r="G15" s="166"/>
    </row>
    <row r="16" spans="1:7" s="82" customFormat="1" ht="91.5" customHeight="1">
      <c r="A16" s="166"/>
      <c r="B16" s="166"/>
      <c r="C16" s="166"/>
      <c r="D16" s="166"/>
      <c r="E16" s="166"/>
      <c r="F16" s="166"/>
      <c r="G16" s="166"/>
    </row>
    <row r="17" spans="1:7" s="82" customFormat="1" ht="103.5" customHeight="1">
      <c r="A17" s="166"/>
      <c r="B17" s="166"/>
      <c r="C17" s="166"/>
      <c r="D17" s="166"/>
      <c r="E17" s="166"/>
      <c r="F17" s="166"/>
      <c r="G17" s="166"/>
    </row>
    <row r="18" spans="1:7" s="82" customFormat="1" ht="102.75" customHeight="1">
      <c r="A18" s="166"/>
      <c r="B18" s="166"/>
      <c r="C18" s="166"/>
      <c r="D18" s="166"/>
      <c r="E18" s="166"/>
      <c r="F18" s="166"/>
      <c r="G18" s="166"/>
    </row>
    <row r="19" spans="3:6" ht="23.25" customHeight="1">
      <c r="C19" s="306" t="s">
        <v>105</v>
      </c>
      <c r="D19" s="306"/>
      <c r="E19" s="306"/>
      <c r="F19" s="306"/>
    </row>
    <row r="20" spans="3:6" ht="13.5" customHeight="1">
      <c r="C20" s="306" t="s">
        <v>107</v>
      </c>
      <c r="D20" s="306"/>
      <c r="E20" s="306"/>
      <c r="F20" s="306"/>
    </row>
    <row r="21" spans="3:6" ht="13.5" customHeight="1">
      <c r="C21" s="291" t="s">
        <v>256</v>
      </c>
      <c r="D21" s="291"/>
      <c r="E21" s="291"/>
      <c r="F21" s="291"/>
    </row>
    <row r="22" spans="3:6" ht="16.5" customHeight="1">
      <c r="C22" s="331"/>
      <c r="D22" s="331"/>
      <c r="E22" s="331"/>
      <c r="F22" s="3"/>
    </row>
    <row r="23" ht="9" customHeight="1">
      <c r="B23" s="2"/>
    </row>
    <row r="24" spans="1:8" ht="34.5" customHeight="1">
      <c r="A24" s="314" t="s">
        <v>247</v>
      </c>
      <c r="B24" s="314"/>
      <c r="C24" s="314"/>
      <c r="D24" s="314"/>
      <c r="E24" s="314"/>
      <c r="F24" s="314"/>
      <c r="G24" s="314"/>
      <c r="H24" s="314"/>
    </row>
    <row r="25" spans="1:6" ht="14.25" customHeight="1">
      <c r="A25" s="53" t="s">
        <v>27</v>
      </c>
      <c r="B25" s="47"/>
      <c r="C25" s="47"/>
      <c r="D25" s="47"/>
      <c r="E25" s="47"/>
      <c r="F25" s="47"/>
    </row>
    <row r="26" spans="1:6" ht="14.25" customHeight="1" thickBot="1">
      <c r="A26" s="47"/>
      <c r="B26" s="47"/>
      <c r="C26" s="47"/>
      <c r="D26" s="47"/>
      <c r="E26" s="122" t="s">
        <v>74</v>
      </c>
      <c r="F26" s="47"/>
    </row>
    <row r="27" spans="1:6" ht="69.75" customHeight="1">
      <c r="A27" s="320" t="s">
        <v>6</v>
      </c>
      <c r="B27" s="324" t="s">
        <v>57</v>
      </c>
      <c r="C27" s="324"/>
      <c r="D27" s="325" t="s">
        <v>59</v>
      </c>
      <c r="E27" s="294" t="s">
        <v>106</v>
      </c>
      <c r="F27" s="295"/>
    </row>
    <row r="28" spans="1:6" ht="27">
      <c r="A28" s="321"/>
      <c r="B28" s="123" t="s">
        <v>58</v>
      </c>
      <c r="C28" s="60" t="s">
        <v>96</v>
      </c>
      <c r="D28" s="326"/>
      <c r="E28" s="62" t="s">
        <v>60</v>
      </c>
      <c r="F28" s="138" t="s">
        <v>61</v>
      </c>
    </row>
    <row r="29" spans="1:6" ht="13.5">
      <c r="A29" s="139">
        <v>1</v>
      </c>
      <c r="B29" s="124">
        <v>2</v>
      </c>
      <c r="C29" s="124">
        <v>3</v>
      </c>
      <c r="D29" s="124">
        <v>4</v>
      </c>
      <c r="E29" s="124">
        <v>5</v>
      </c>
      <c r="F29" s="140">
        <v>6</v>
      </c>
    </row>
    <row r="30" spans="1:8" s="3" customFormat="1" ht="40.5">
      <c r="A30" s="141">
        <v>8010</v>
      </c>
      <c r="B30" s="125" t="s">
        <v>18</v>
      </c>
      <c r="C30" s="68"/>
      <c r="D30" s="199">
        <f>E30+F30</f>
        <v>882944.7</v>
      </c>
      <c r="E30" s="171">
        <f>E32</f>
        <v>605064</v>
      </c>
      <c r="F30" s="202">
        <f>F34</f>
        <v>277880.7</v>
      </c>
      <c r="H30" s="116"/>
    </row>
    <row r="31" spans="1:6" s="3" customFormat="1" ht="14.25">
      <c r="A31" s="141"/>
      <c r="B31" s="126" t="s">
        <v>80</v>
      </c>
      <c r="C31" s="68"/>
      <c r="D31" s="66"/>
      <c r="E31" s="143"/>
      <c r="F31" s="202"/>
    </row>
    <row r="32" spans="1:11" ht="41.25">
      <c r="A32" s="141">
        <v>8100</v>
      </c>
      <c r="B32" s="125" t="s">
        <v>19</v>
      </c>
      <c r="C32" s="58"/>
      <c r="D32" s="66">
        <f>E32+F32</f>
        <v>882944.7</v>
      </c>
      <c r="E32" s="171">
        <f>E34</f>
        <v>605064</v>
      </c>
      <c r="F32" s="202">
        <f>F34</f>
        <v>277880.7</v>
      </c>
      <c r="K32" s="252"/>
    </row>
    <row r="33" spans="1:6" ht="13.5">
      <c r="A33" s="141"/>
      <c r="B33" s="127" t="s">
        <v>80</v>
      </c>
      <c r="C33" s="58"/>
      <c r="D33" s="104"/>
      <c r="E33" s="104"/>
      <c r="F33" s="144"/>
    </row>
    <row r="34" spans="1:6" s="21" customFormat="1" ht="40.5">
      <c r="A34" s="141">
        <v>8160</v>
      </c>
      <c r="B34" s="128" t="s">
        <v>93</v>
      </c>
      <c r="C34" s="131"/>
      <c r="D34" s="199">
        <f>E34+F34</f>
        <v>882944.7</v>
      </c>
      <c r="E34" s="222">
        <v>605064</v>
      </c>
      <c r="F34" s="202">
        <v>277880.7</v>
      </c>
    </row>
    <row r="35" spans="1:6" s="21" customFormat="1" ht="13.5">
      <c r="A35" s="141"/>
      <c r="B35" s="132" t="s">
        <v>80</v>
      </c>
      <c r="C35" s="131"/>
      <c r="D35" s="151"/>
      <c r="E35" s="152"/>
      <c r="F35" s="153"/>
    </row>
    <row r="36" spans="1:6" s="3" customFormat="1" ht="40.5">
      <c r="A36" s="141">
        <v>8190</v>
      </c>
      <c r="B36" s="133" t="s">
        <v>156</v>
      </c>
      <c r="C36" s="134"/>
      <c r="D36" s="223">
        <f>E36+F36</f>
        <v>882944.7</v>
      </c>
      <c r="E36" s="223">
        <f>E37</f>
        <v>605064</v>
      </c>
      <c r="F36" s="239">
        <f>F34</f>
        <v>277880.7</v>
      </c>
    </row>
    <row r="37" spans="1:6" s="3" customFormat="1" ht="13.5">
      <c r="A37" s="141"/>
      <c r="B37" s="64" t="s">
        <v>63</v>
      </c>
      <c r="C37" s="317">
        <v>9320</v>
      </c>
      <c r="D37" s="318">
        <f>E37</f>
        <v>605064</v>
      </c>
      <c r="E37" s="318">
        <v>605064</v>
      </c>
      <c r="F37" s="319" t="s">
        <v>56</v>
      </c>
    </row>
    <row r="38" spans="1:6" ht="29.25" customHeight="1">
      <c r="A38" s="142">
        <v>8191</v>
      </c>
      <c r="B38" s="64" t="s">
        <v>7</v>
      </c>
      <c r="C38" s="317"/>
      <c r="D38" s="318"/>
      <c r="E38" s="318"/>
      <c r="F38" s="319"/>
    </row>
    <row r="39" spans="1:6" ht="15.75" customHeight="1">
      <c r="A39" s="142"/>
      <c r="B39" s="64" t="s">
        <v>81</v>
      </c>
      <c r="C39" s="134"/>
      <c r="D39" s="66"/>
      <c r="E39" s="66"/>
      <c r="F39" s="269"/>
    </row>
    <row r="40" spans="1:9" ht="70.5" customHeight="1">
      <c r="A40" s="142">
        <v>8192</v>
      </c>
      <c r="B40" s="130" t="s">
        <v>8</v>
      </c>
      <c r="C40" s="134"/>
      <c r="D40" s="66">
        <f>E40</f>
        <v>2479.2</v>
      </c>
      <c r="E40" s="66">
        <v>2479.2</v>
      </c>
      <c r="F40" s="270" t="s">
        <v>20</v>
      </c>
      <c r="I40" s="238"/>
    </row>
    <row r="41" spans="1:6" ht="27">
      <c r="A41" s="142">
        <v>8193</v>
      </c>
      <c r="B41" s="130" t="s">
        <v>94</v>
      </c>
      <c r="C41" s="134"/>
      <c r="D41" s="199">
        <f>D37-D40</f>
        <v>602584.8</v>
      </c>
      <c r="E41" s="222">
        <f>E37-E40</f>
        <v>602584.8</v>
      </c>
      <c r="F41" s="270" t="s">
        <v>56</v>
      </c>
    </row>
    <row r="42" spans="1:6" ht="40.5">
      <c r="A42" s="142">
        <v>8194</v>
      </c>
      <c r="B42" s="64" t="s">
        <v>9</v>
      </c>
      <c r="C42" s="135">
        <v>9330</v>
      </c>
      <c r="D42" s="255">
        <f>F42</f>
        <v>880465.5</v>
      </c>
      <c r="E42" s="255" t="s">
        <v>20</v>
      </c>
      <c r="F42" s="269">
        <f>F44+F45</f>
        <v>880465.5</v>
      </c>
    </row>
    <row r="43" spans="1:6" ht="14.25">
      <c r="A43" s="142"/>
      <c r="B43" s="64" t="s">
        <v>81</v>
      </c>
      <c r="C43" s="135"/>
      <c r="D43" s="255"/>
      <c r="E43" s="255"/>
      <c r="F43" s="269"/>
    </row>
    <row r="44" spans="1:6" ht="40.5" customHeight="1">
      <c r="A44" s="142">
        <v>8195</v>
      </c>
      <c r="B44" s="130" t="s">
        <v>10</v>
      </c>
      <c r="C44" s="135"/>
      <c r="D44" s="255">
        <f>F44</f>
        <v>277880.7</v>
      </c>
      <c r="E44" s="255" t="s">
        <v>20</v>
      </c>
      <c r="F44" s="270">
        <v>277880.7</v>
      </c>
    </row>
    <row r="45" spans="1:9" ht="46.5" customHeight="1">
      <c r="A45" s="142">
        <v>8196</v>
      </c>
      <c r="B45" s="137" t="s">
        <v>11</v>
      </c>
      <c r="C45" s="135"/>
      <c r="D45" s="222">
        <f>F45</f>
        <v>602584.8</v>
      </c>
      <c r="E45" s="222" t="s">
        <v>20</v>
      </c>
      <c r="F45" s="202">
        <f>E41</f>
        <v>602584.8</v>
      </c>
      <c r="I45" s="238"/>
    </row>
    <row r="46" spans="1:9" ht="67.5">
      <c r="A46" s="142">
        <v>8199</v>
      </c>
      <c r="B46" s="133" t="s">
        <v>92</v>
      </c>
      <c r="C46" s="136"/>
      <c r="D46" s="199">
        <f>E46+F46</f>
        <v>882944.7</v>
      </c>
      <c r="E46" s="199">
        <f>E40</f>
        <v>2479.2</v>
      </c>
      <c r="F46" s="202">
        <f>F42</f>
        <v>880465.5</v>
      </c>
      <c r="I46" s="240"/>
    </row>
    <row r="47" spans="1:6" ht="46.5" customHeight="1">
      <c r="A47" s="142" t="s">
        <v>12</v>
      </c>
      <c r="B47" s="137" t="s">
        <v>13</v>
      </c>
      <c r="C47" s="136"/>
      <c r="D47" s="129"/>
      <c r="E47" s="129" t="s">
        <v>20</v>
      </c>
      <c r="F47" s="144"/>
    </row>
    <row r="48" ht="12.75">
      <c r="B48" s="20"/>
    </row>
    <row r="49" spans="1:7" s="82" customFormat="1" ht="20.25" customHeight="1">
      <c r="A49" s="305" t="s">
        <v>175</v>
      </c>
      <c r="B49" s="305"/>
      <c r="C49" s="305"/>
      <c r="D49" s="305"/>
      <c r="E49" s="305"/>
      <c r="F49" s="305"/>
      <c r="G49" s="166"/>
    </row>
    <row r="50" ht="12.75">
      <c r="B50" s="20"/>
    </row>
    <row r="51" ht="12.75">
      <c r="B51" s="20"/>
    </row>
    <row r="52" ht="12.75">
      <c r="B52" s="20"/>
    </row>
    <row r="53" ht="12.75">
      <c r="B53" s="20"/>
    </row>
    <row r="54" ht="12.75">
      <c r="B54" s="20"/>
    </row>
    <row r="55" ht="12.75">
      <c r="B55" s="20"/>
    </row>
    <row r="56" ht="12.75">
      <c r="B56" s="20"/>
    </row>
    <row r="57" ht="12.75">
      <c r="B57" s="20"/>
    </row>
    <row r="58" ht="12.75">
      <c r="B58" s="20"/>
    </row>
    <row r="59" ht="12.75">
      <c r="B59" s="20"/>
    </row>
    <row r="60" ht="12.75">
      <c r="B60" s="20"/>
    </row>
    <row r="61" ht="12.75">
      <c r="B61" s="20"/>
    </row>
    <row r="62" ht="12.75">
      <c r="B62" s="20"/>
    </row>
    <row r="63" ht="12.75">
      <c r="B63" s="20"/>
    </row>
    <row r="64" ht="12.75">
      <c r="B64" s="20"/>
    </row>
    <row r="65" ht="12.75">
      <c r="B65" s="20"/>
    </row>
    <row r="66" ht="12.75">
      <c r="B66" s="20"/>
    </row>
    <row r="67" ht="12.75">
      <c r="B67" s="20"/>
    </row>
    <row r="68" ht="12.75">
      <c r="B68" s="20"/>
    </row>
    <row r="69" ht="12.75">
      <c r="B69" s="20"/>
    </row>
    <row r="70" ht="12.75">
      <c r="B70" s="20"/>
    </row>
    <row r="71" ht="12.75">
      <c r="B71" s="20"/>
    </row>
    <row r="72" ht="12.75">
      <c r="B72" s="20"/>
    </row>
    <row r="73" ht="12.75">
      <c r="B73" s="20"/>
    </row>
    <row r="74" ht="12.75">
      <c r="B74" s="20"/>
    </row>
    <row r="75" ht="12.75">
      <c r="B75" s="20"/>
    </row>
    <row r="76" ht="12.75">
      <c r="B76" s="20"/>
    </row>
    <row r="77" ht="12.75">
      <c r="B77" s="20"/>
    </row>
    <row r="78" ht="12.75">
      <c r="B78" s="20"/>
    </row>
    <row r="79" ht="12.75">
      <c r="B79" s="20"/>
    </row>
    <row r="80" ht="12.75">
      <c r="B80" s="20"/>
    </row>
    <row r="81" ht="12.75">
      <c r="B81" s="20"/>
    </row>
    <row r="82" ht="12.75">
      <c r="B82" s="20"/>
    </row>
    <row r="83" ht="12.75">
      <c r="B83" s="20"/>
    </row>
    <row r="84" ht="12.75">
      <c r="B84" s="20"/>
    </row>
    <row r="85" ht="12.75">
      <c r="B85" s="20"/>
    </row>
    <row r="86" ht="12.75">
      <c r="B86" s="20"/>
    </row>
    <row r="87" ht="12.75"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>
      <c r="B93" s="20"/>
    </row>
    <row r="94" ht="12.75">
      <c r="B94" s="20"/>
    </row>
    <row r="95" ht="12.75">
      <c r="B95" s="20"/>
    </row>
    <row r="96" ht="12.75">
      <c r="B96" s="20"/>
    </row>
    <row r="97" ht="12.75">
      <c r="B97" s="20"/>
    </row>
    <row r="98" ht="12.75">
      <c r="B98" s="20"/>
    </row>
    <row r="99" ht="12.75">
      <c r="B99" s="20"/>
    </row>
    <row r="100" ht="12.75">
      <c r="B100" s="20"/>
    </row>
    <row r="101" ht="12.75">
      <c r="B101" s="20"/>
    </row>
    <row r="102" ht="12.75">
      <c r="B102" s="20"/>
    </row>
    <row r="103" ht="12.75">
      <c r="B103" s="20"/>
    </row>
    <row r="104" ht="12.75">
      <c r="B104" s="20"/>
    </row>
    <row r="105" ht="12.75">
      <c r="B105" s="20"/>
    </row>
    <row r="106" ht="12.75">
      <c r="B106" s="20"/>
    </row>
    <row r="107" ht="12.75">
      <c r="B107" s="20"/>
    </row>
    <row r="108" ht="12.75">
      <c r="B108" s="20"/>
    </row>
    <row r="109" ht="12.75">
      <c r="B109" s="20"/>
    </row>
    <row r="110" ht="12.75">
      <c r="B110" s="20"/>
    </row>
    <row r="111" ht="12.75">
      <c r="B111" s="20"/>
    </row>
    <row r="112" ht="12.75">
      <c r="B112" s="20"/>
    </row>
    <row r="113" ht="12.75">
      <c r="B113" s="20"/>
    </row>
    <row r="114" ht="12.75">
      <c r="B114" s="20"/>
    </row>
    <row r="115" ht="12.75">
      <c r="B115" s="20"/>
    </row>
    <row r="116" ht="12.75">
      <c r="B116" s="20"/>
    </row>
    <row r="117" ht="12.75">
      <c r="B117" s="20"/>
    </row>
    <row r="118" ht="12.75">
      <c r="B118" s="20"/>
    </row>
    <row r="119" ht="12.75">
      <c r="B119" s="20"/>
    </row>
    <row r="120" ht="12.75">
      <c r="B120" s="20"/>
    </row>
    <row r="121" ht="12.75">
      <c r="B121" s="20"/>
    </row>
    <row r="122" ht="12.75">
      <c r="B122" s="20"/>
    </row>
    <row r="123" ht="12.75">
      <c r="B123" s="20"/>
    </row>
    <row r="124" ht="12.75">
      <c r="B124" s="20"/>
    </row>
    <row r="125" ht="12.75">
      <c r="B125" s="20"/>
    </row>
    <row r="126" ht="12.75">
      <c r="B126" s="20"/>
    </row>
    <row r="127" ht="12.75">
      <c r="B127" s="20"/>
    </row>
    <row r="128" ht="12.75">
      <c r="B128" s="20"/>
    </row>
    <row r="129" ht="12.75">
      <c r="B129" s="20"/>
    </row>
    <row r="130" ht="12.75">
      <c r="B130" s="20"/>
    </row>
    <row r="131" ht="12.75">
      <c r="B131" s="20"/>
    </row>
    <row r="132" ht="12.75">
      <c r="B132" s="20"/>
    </row>
    <row r="133" ht="12.75">
      <c r="B133" s="20"/>
    </row>
    <row r="134" ht="12.75">
      <c r="B134" s="20"/>
    </row>
    <row r="135" ht="12.75">
      <c r="B135" s="20"/>
    </row>
    <row r="136" ht="12.75">
      <c r="B136" s="20"/>
    </row>
    <row r="137" ht="12.75">
      <c r="B137" s="20"/>
    </row>
    <row r="138" ht="12.75">
      <c r="B138" s="20"/>
    </row>
    <row r="139" ht="12.75">
      <c r="B139" s="20"/>
    </row>
    <row r="140" ht="12.75">
      <c r="B140" s="20"/>
    </row>
    <row r="141" ht="12.75">
      <c r="B141" s="20"/>
    </row>
    <row r="142" ht="12.75">
      <c r="B142" s="20"/>
    </row>
    <row r="143" ht="12.75">
      <c r="B143" s="20"/>
    </row>
    <row r="144" ht="12.75">
      <c r="B144" s="20"/>
    </row>
    <row r="145" ht="12.75">
      <c r="B145" s="20"/>
    </row>
    <row r="146" ht="12.75">
      <c r="B146" s="20"/>
    </row>
    <row r="147" ht="12.75">
      <c r="B147" s="20"/>
    </row>
    <row r="148" ht="12.75">
      <c r="B148" s="20"/>
    </row>
    <row r="149" ht="12.75">
      <c r="B149" s="20"/>
    </row>
    <row r="150" ht="12.75">
      <c r="B150" s="20"/>
    </row>
    <row r="151" ht="12.75">
      <c r="B151" s="20"/>
    </row>
    <row r="152" ht="12.75">
      <c r="B152" s="20"/>
    </row>
    <row r="153" ht="12.75">
      <c r="B153" s="20"/>
    </row>
    <row r="154" ht="12.75">
      <c r="B154" s="20"/>
    </row>
    <row r="155" ht="12.75">
      <c r="B155" s="20"/>
    </row>
    <row r="156" ht="12.75">
      <c r="B156" s="20"/>
    </row>
    <row r="157" ht="12.75">
      <c r="B157" s="20"/>
    </row>
    <row r="158" ht="12.75">
      <c r="B158" s="20"/>
    </row>
    <row r="159" ht="12.75">
      <c r="B159" s="20"/>
    </row>
    <row r="160" ht="12.75">
      <c r="B160" s="20"/>
    </row>
    <row r="161" ht="12.75">
      <c r="B161" s="20"/>
    </row>
    <row r="162" ht="12.75">
      <c r="B162" s="20"/>
    </row>
    <row r="163" ht="12.75">
      <c r="B163" s="20"/>
    </row>
    <row r="164" ht="12.75">
      <c r="B164" s="20"/>
    </row>
    <row r="165" ht="12.75">
      <c r="B165" s="20"/>
    </row>
    <row r="166" ht="12.75">
      <c r="B166" s="20"/>
    </row>
    <row r="167" ht="12.75">
      <c r="B167" s="20"/>
    </row>
    <row r="168" ht="12.75">
      <c r="B168" s="20"/>
    </row>
    <row r="169" ht="12.75">
      <c r="B169" s="20"/>
    </row>
    <row r="170" ht="12.75">
      <c r="B170" s="20"/>
    </row>
    <row r="171" ht="12.75">
      <c r="B171" s="20"/>
    </row>
    <row r="172" ht="12.75">
      <c r="B172" s="20"/>
    </row>
    <row r="173" ht="12.75">
      <c r="B173" s="20"/>
    </row>
    <row r="174" ht="12.75">
      <c r="B174" s="20"/>
    </row>
    <row r="175" ht="12.75">
      <c r="B175" s="20"/>
    </row>
    <row r="176" ht="12.75">
      <c r="B176" s="20"/>
    </row>
    <row r="177" ht="12.75">
      <c r="B177" s="20"/>
    </row>
    <row r="178" ht="12.75">
      <c r="B178" s="20"/>
    </row>
    <row r="179" ht="12.75">
      <c r="B179" s="20"/>
    </row>
    <row r="180" ht="12.75">
      <c r="B180" s="20"/>
    </row>
    <row r="181" ht="12.75">
      <c r="B181" s="20"/>
    </row>
    <row r="182" ht="12.75">
      <c r="B182" s="20"/>
    </row>
    <row r="183" ht="12.75">
      <c r="B183" s="20"/>
    </row>
    <row r="184" ht="12.75">
      <c r="B184" s="20"/>
    </row>
    <row r="185" ht="12.75">
      <c r="B185" s="20"/>
    </row>
    <row r="186" ht="12.75">
      <c r="B186" s="20"/>
    </row>
    <row r="187" ht="12.75">
      <c r="B187" s="20"/>
    </row>
    <row r="188" ht="12.75">
      <c r="B188" s="20"/>
    </row>
    <row r="189" ht="12.75">
      <c r="B189" s="20"/>
    </row>
    <row r="190" ht="12.75">
      <c r="B190" s="20"/>
    </row>
    <row r="191" ht="12.75">
      <c r="B191" s="20"/>
    </row>
    <row r="192" ht="12.75">
      <c r="B192" s="20"/>
    </row>
    <row r="193" ht="12.75">
      <c r="B193" s="20"/>
    </row>
    <row r="194" ht="12.75">
      <c r="B194" s="20"/>
    </row>
    <row r="195" ht="12.75">
      <c r="B195" s="20"/>
    </row>
    <row r="196" ht="12.75">
      <c r="B196" s="20"/>
    </row>
    <row r="197" ht="12.75">
      <c r="B197" s="20"/>
    </row>
    <row r="198" ht="12.75">
      <c r="B198" s="20"/>
    </row>
  </sheetData>
  <sheetProtection/>
  <mergeCells count="24">
    <mergeCell ref="B8:B9"/>
    <mergeCell ref="A24:H24"/>
    <mergeCell ref="C22:E22"/>
    <mergeCell ref="C20:F20"/>
    <mergeCell ref="F37:F38"/>
    <mergeCell ref="C21:F21"/>
    <mergeCell ref="A27:A28"/>
    <mergeCell ref="A8:A9"/>
    <mergeCell ref="E27:F27"/>
    <mergeCell ref="B27:C27"/>
    <mergeCell ref="D27:D28"/>
    <mergeCell ref="C8:C9"/>
    <mergeCell ref="D8:E8"/>
    <mergeCell ref="C19:F19"/>
    <mergeCell ref="B3:E3"/>
    <mergeCell ref="A49:F49"/>
    <mergeCell ref="A13:F13"/>
    <mergeCell ref="C1:E1"/>
    <mergeCell ref="C2:E2"/>
    <mergeCell ref="C4:E4"/>
    <mergeCell ref="A5:E5"/>
    <mergeCell ref="C37:C38"/>
    <mergeCell ref="D37:D38"/>
    <mergeCell ref="E37:E38"/>
  </mergeCells>
  <printOptions/>
  <pageMargins left="0.45" right="0.27" top="0.26" bottom="0.4" header="0.2" footer="0.16"/>
  <pageSetup firstPageNumber="24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2"/>
  <sheetViews>
    <sheetView workbookViewId="0" topLeftCell="A1">
      <selection activeCell="E3" sqref="E3:H3"/>
    </sheetView>
  </sheetViews>
  <sheetFormatPr defaultColWidth="9.140625" defaultRowHeight="12.75"/>
  <cols>
    <col min="1" max="1" width="5.57421875" style="4" customWidth="1"/>
    <col min="2" max="2" width="4.28125" style="5" customWidth="1"/>
    <col min="3" max="3" width="3.8515625" style="6" customWidth="1"/>
    <col min="4" max="4" width="3.8515625" style="7" customWidth="1"/>
    <col min="5" max="5" width="51.421875" style="11" customWidth="1"/>
    <col min="6" max="6" width="11.57421875" style="100" customWidth="1"/>
    <col min="7" max="7" width="11.28125" style="100" customWidth="1"/>
    <col min="8" max="8" width="11.140625" style="100" customWidth="1"/>
    <col min="9" max="9" width="9.140625" style="8" customWidth="1"/>
    <col min="10" max="10" width="15.140625" style="8" customWidth="1"/>
    <col min="11" max="11" width="13.7109375" style="8" customWidth="1"/>
    <col min="12" max="12" width="12.140625" style="8" bestFit="1" customWidth="1"/>
    <col min="13" max="13" width="13.00390625" style="8" customWidth="1"/>
    <col min="14" max="14" width="9.57421875" style="8" bestFit="1" customWidth="1"/>
    <col min="15" max="16" width="9.140625" style="8" customWidth="1"/>
    <col min="17" max="17" width="9.57421875" style="8" bestFit="1" customWidth="1"/>
    <col min="18" max="16384" width="9.140625" style="8" customWidth="1"/>
  </cols>
  <sheetData>
    <row r="1" spans="6:8" ht="15.75">
      <c r="F1" s="306" t="s">
        <v>153</v>
      </c>
      <c r="G1" s="306"/>
      <c r="H1" s="306"/>
    </row>
    <row r="2" spans="5:8" ht="15">
      <c r="E2" s="304" t="s">
        <v>107</v>
      </c>
      <c r="F2" s="304"/>
      <c r="G2" s="304"/>
      <c r="H2" s="304"/>
    </row>
    <row r="3" spans="5:8" ht="15">
      <c r="E3" s="291" t="s">
        <v>260</v>
      </c>
      <c r="F3" s="291"/>
      <c r="G3" s="291"/>
      <c r="H3" s="291"/>
    </row>
    <row r="4" spans="1:8" ht="36" customHeight="1">
      <c r="A4" s="333" t="s">
        <v>248</v>
      </c>
      <c r="B4" s="333"/>
      <c r="C4" s="333"/>
      <c r="D4" s="333"/>
      <c r="E4" s="333"/>
      <c r="F4" s="333"/>
      <c r="G4" s="333"/>
      <c r="H4" s="333"/>
    </row>
    <row r="5" spans="1:8" ht="18" thickBot="1">
      <c r="A5" s="25"/>
      <c r="B5" s="26"/>
      <c r="C5" s="27"/>
      <c r="D5" s="27"/>
      <c r="E5" s="28"/>
      <c r="F5" s="98"/>
      <c r="G5" s="98" t="s">
        <v>74</v>
      </c>
      <c r="H5" s="98"/>
    </row>
    <row r="6" spans="1:14" s="9" customFormat="1" ht="90.75" customHeight="1">
      <c r="A6" s="307" t="s">
        <v>68</v>
      </c>
      <c r="B6" s="335" t="s">
        <v>91</v>
      </c>
      <c r="C6" s="337" t="s">
        <v>70</v>
      </c>
      <c r="D6" s="337" t="s">
        <v>71</v>
      </c>
      <c r="E6" s="300" t="s">
        <v>83</v>
      </c>
      <c r="F6" s="302" t="s">
        <v>84</v>
      </c>
      <c r="G6" s="294" t="s">
        <v>106</v>
      </c>
      <c r="H6" s="295"/>
      <c r="L6" s="230"/>
      <c r="N6" s="204"/>
    </row>
    <row r="7" spans="1:12" s="10" customFormat="1" ht="35.25" customHeight="1">
      <c r="A7" s="308"/>
      <c r="B7" s="336"/>
      <c r="C7" s="338"/>
      <c r="D7" s="338"/>
      <c r="E7" s="301"/>
      <c r="F7" s="303"/>
      <c r="G7" s="105" t="s">
        <v>60</v>
      </c>
      <c r="H7" s="103" t="s">
        <v>61</v>
      </c>
      <c r="K7" s="232"/>
      <c r="L7" s="232"/>
    </row>
    <row r="8" spans="1:8" s="22" customFormat="1" ht="16.5" customHeight="1">
      <c r="A8" s="120">
        <v>1</v>
      </c>
      <c r="B8" s="117">
        <v>2</v>
      </c>
      <c r="C8" s="117">
        <v>3</v>
      </c>
      <c r="D8" s="117">
        <v>4</v>
      </c>
      <c r="E8" s="117">
        <v>5</v>
      </c>
      <c r="F8" s="91">
        <v>6</v>
      </c>
      <c r="G8" s="91">
        <v>7</v>
      </c>
      <c r="H8" s="121">
        <v>8</v>
      </c>
    </row>
    <row r="9" spans="1:13" s="23" customFormat="1" ht="55.5" customHeight="1">
      <c r="A9" s="272">
        <v>2000</v>
      </c>
      <c r="B9" s="107" t="s">
        <v>55</v>
      </c>
      <c r="C9" s="108" t="s">
        <v>56</v>
      </c>
      <c r="D9" s="109" t="s">
        <v>56</v>
      </c>
      <c r="E9" s="110" t="s">
        <v>109</v>
      </c>
      <c r="F9" s="159">
        <f>G9+H9</f>
        <v>2061109.5</v>
      </c>
      <c r="G9" s="159">
        <f>G10+G64+G87+G110+G118+G154+G168+G215+G251</f>
        <v>34916</v>
      </c>
      <c r="H9" s="203">
        <f>H10+H64+H87+H118+H154+H168+H215</f>
        <v>2026193.5</v>
      </c>
      <c r="J9" s="230"/>
      <c r="K9" s="230"/>
      <c r="L9" s="234"/>
      <c r="M9" s="209"/>
    </row>
    <row r="10" spans="1:13" s="23" customFormat="1" ht="54.75" customHeight="1">
      <c r="A10" s="273">
        <v>2100</v>
      </c>
      <c r="B10" s="35" t="s">
        <v>21</v>
      </c>
      <c r="C10" s="51">
        <v>0</v>
      </c>
      <c r="D10" s="51">
        <v>0</v>
      </c>
      <c r="E10" s="172" t="s">
        <v>124</v>
      </c>
      <c r="F10" s="159">
        <f>G10+H10</f>
        <v>191795.3</v>
      </c>
      <c r="G10" s="159">
        <f>G12+G30</f>
        <v>5010.8</v>
      </c>
      <c r="H10" s="203">
        <f>H12+H30</f>
        <v>186784.5</v>
      </c>
      <c r="J10" s="250"/>
      <c r="K10" s="250"/>
      <c r="L10" s="250"/>
      <c r="M10" s="209"/>
    </row>
    <row r="11" spans="1:12" s="23" customFormat="1" ht="20.25" customHeight="1">
      <c r="A11" s="97"/>
      <c r="B11" s="35"/>
      <c r="C11" s="51"/>
      <c r="D11" s="51"/>
      <c r="E11" s="173" t="s">
        <v>80</v>
      </c>
      <c r="F11" s="159"/>
      <c r="G11" s="159"/>
      <c r="H11" s="203"/>
      <c r="J11" s="209"/>
      <c r="K11" s="209"/>
      <c r="L11" s="209"/>
    </row>
    <row r="12" spans="1:12" s="23" customFormat="1" ht="48" customHeight="1">
      <c r="A12" s="97">
        <v>2110</v>
      </c>
      <c r="B12" s="35" t="s">
        <v>21</v>
      </c>
      <c r="C12" s="51">
        <v>1</v>
      </c>
      <c r="D12" s="51">
        <v>0</v>
      </c>
      <c r="E12" s="154" t="s">
        <v>111</v>
      </c>
      <c r="F12" s="159">
        <f>F14</f>
        <v>2841</v>
      </c>
      <c r="G12" s="159">
        <f>G14</f>
        <v>2841</v>
      </c>
      <c r="H12" s="203">
        <f>H14</f>
        <v>0</v>
      </c>
      <c r="J12" s="250"/>
      <c r="K12" s="250"/>
      <c r="L12" s="250"/>
    </row>
    <row r="13" spans="1:11" s="23" customFormat="1" ht="24" customHeight="1">
      <c r="A13" s="97"/>
      <c r="B13" s="35"/>
      <c r="C13" s="51"/>
      <c r="D13" s="51"/>
      <c r="E13" s="177" t="s">
        <v>81</v>
      </c>
      <c r="F13" s="159"/>
      <c r="G13" s="159"/>
      <c r="H13" s="203"/>
      <c r="J13" s="209"/>
      <c r="K13" s="209"/>
    </row>
    <row r="14" spans="1:12" s="23" customFormat="1" ht="29.25" customHeight="1">
      <c r="A14" s="97">
        <v>2111</v>
      </c>
      <c r="B14" s="35" t="s">
        <v>21</v>
      </c>
      <c r="C14" s="51">
        <v>1</v>
      </c>
      <c r="D14" s="51">
        <v>1</v>
      </c>
      <c r="E14" s="154" t="s">
        <v>125</v>
      </c>
      <c r="F14" s="159">
        <f>G14+H14</f>
        <v>2841</v>
      </c>
      <c r="G14" s="159">
        <f>G16</f>
        <v>2841</v>
      </c>
      <c r="H14" s="203">
        <f>H16</f>
        <v>0</v>
      </c>
      <c r="J14" s="209"/>
      <c r="K14" s="209"/>
      <c r="L14" s="209"/>
    </row>
    <row r="15" spans="1:11" s="23" customFormat="1" ht="27.75" customHeight="1">
      <c r="A15" s="34"/>
      <c r="B15" s="36"/>
      <c r="C15" s="52"/>
      <c r="D15" s="52"/>
      <c r="E15" s="175" t="s">
        <v>85</v>
      </c>
      <c r="F15" s="159"/>
      <c r="G15" s="159"/>
      <c r="H15" s="203"/>
      <c r="J15" s="209"/>
      <c r="K15" s="209"/>
    </row>
    <row r="16" spans="1:12" s="23" customFormat="1" ht="21" customHeight="1">
      <c r="A16" s="34"/>
      <c r="B16" s="36"/>
      <c r="C16" s="52"/>
      <c r="D16" s="52"/>
      <c r="E16" s="176" t="s">
        <v>36</v>
      </c>
      <c r="F16" s="159">
        <f>G16+H16</f>
        <v>2841</v>
      </c>
      <c r="G16" s="159">
        <f>G17</f>
        <v>2841</v>
      </c>
      <c r="H16" s="203">
        <f>H21</f>
        <v>0</v>
      </c>
      <c r="J16" s="206"/>
      <c r="K16" s="206"/>
      <c r="L16" s="206"/>
    </row>
    <row r="17" spans="1:8" s="23" customFormat="1" ht="22.5" customHeight="1">
      <c r="A17" s="34"/>
      <c r="B17" s="36"/>
      <c r="C17" s="52"/>
      <c r="D17" s="52"/>
      <c r="E17" s="176" t="s">
        <v>37</v>
      </c>
      <c r="F17" s="159">
        <f>G17</f>
        <v>2841</v>
      </c>
      <c r="G17" s="159">
        <f>G18+G26</f>
        <v>2841</v>
      </c>
      <c r="H17" s="203"/>
    </row>
    <row r="18" spans="1:8" s="23" customFormat="1" ht="31.5" customHeight="1">
      <c r="A18" s="34"/>
      <c r="B18" s="36"/>
      <c r="C18" s="52"/>
      <c r="D18" s="52"/>
      <c r="E18" s="176" t="s">
        <v>126</v>
      </c>
      <c r="F18" s="159">
        <f>G18</f>
        <v>2500</v>
      </c>
      <c r="G18" s="159">
        <f>G20+G23</f>
        <v>2500</v>
      </c>
      <c r="H18" s="203"/>
    </row>
    <row r="19" spans="1:8" s="23" customFormat="1" ht="21" customHeight="1">
      <c r="A19" s="34"/>
      <c r="B19" s="36"/>
      <c r="C19" s="52"/>
      <c r="D19" s="52"/>
      <c r="E19" s="177" t="s">
        <v>127</v>
      </c>
      <c r="F19" s="159"/>
      <c r="G19" s="159"/>
      <c r="H19" s="203"/>
    </row>
    <row r="20" spans="1:8" s="23" customFormat="1" ht="21" customHeight="1">
      <c r="A20" s="34"/>
      <c r="B20" s="36"/>
      <c r="C20" s="52"/>
      <c r="D20" s="52"/>
      <c r="E20" s="176" t="s">
        <v>128</v>
      </c>
      <c r="F20" s="159">
        <f>G20</f>
        <v>2000</v>
      </c>
      <c r="G20" s="159">
        <f>G22</f>
        <v>2000</v>
      </c>
      <c r="H20" s="203"/>
    </row>
    <row r="21" spans="1:8" s="23" customFormat="1" ht="19.5" customHeight="1">
      <c r="A21" s="97"/>
      <c r="B21" s="35"/>
      <c r="C21" s="51"/>
      <c r="D21" s="51"/>
      <c r="E21" s="177" t="s">
        <v>81</v>
      </c>
      <c r="F21" s="159"/>
      <c r="G21" s="159"/>
      <c r="H21" s="203"/>
    </row>
    <row r="22" spans="1:13" s="23" customFormat="1" ht="22.5" customHeight="1">
      <c r="A22" s="97"/>
      <c r="B22" s="35"/>
      <c r="C22" s="51"/>
      <c r="D22" s="51"/>
      <c r="E22" s="178" t="s">
        <v>234</v>
      </c>
      <c r="F22" s="159">
        <f>G22</f>
        <v>2000</v>
      </c>
      <c r="G22" s="159">
        <v>2000</v>
      </c>
      <c r="H22" s="203"/>
      <c r="M22" s="206"/>
    </row>
    <row r="23" spans="1:11" s="23" customFormat="1" ht="30.75" customHeight="1">
      <c r="A23" s="97"/>
      <c r="B23" s="35"/>
      <c r="C23" s="51"/>
      <c r="D23" s="51"/>
      <c r="E23" s="180" t="s">
        <v>235</v>
      </c>
      <c r="F23" s="159">
        <f>G23</f>
        <v>500</v>
      </c>
      <c r="G23" s="159">
        <f>G25</f>
        <v>500</v>
      </c>
      <c r="H23" s="203">
        <f>H25</f>
        <v>0</v>
      </c>
      <c r="K23" s="206">
        <f>G58+G179+G205+G227+G244</f>
        <v>26595.4</v>
      </c>
    </row>
    <row r="24" spans="1:8" s="23" customFormat="1" ht="21" customHeight="1">
      <c r="A24" s="34"/>
      <c r="B24" s="36"/>
      <c r="C24" s="52"/>
      <c r="D24" s="52"/>
      <c r="E24" s="178" t="s">
        <v>81</v>
      </c>
      <c r="F24" s="159"/>
      <c r="G24" s="159"/>
      <c r="H24" s="203"/>
    </row>
    <row r="25" spans="1:8" s="23" customFormat="1" ht="21" customHeight="1">
      <c r="A25" s="34"/>
      <c r="B25" s="36"/>
      <c r="C25" s="52"/>
      <c r="D25" s="52"/>
      <c r="E25" s="178" t="s">
        <v>236</v>
      </c>
      <c r="F25" s="159">
        <f>G25</f>
        <v>500</v>
      </c>
      <c r="G25" s="159">
        <v>500</v>
      </c>
      <c r="H25" s="203"/>
    </row>
    <row r="26" spans="1:8" s="23" customFormat="1" ht="29.25" customHeight="1">
      <c r="A26" s="34"/>
      <c r="B26" s="36"/>
      <c r="C26" s="52"/>
      <c r="D26" s="52"/>
      <c r="E26" s="184" t="s">
        <v>196</v>
      </c>
      <c r="F26" s="159">
        <f>G26</f>
        <v>341</v>
      </c>
      <c r="G26" s="159">
        <f>G28</f>
        <v>341</v>
      </c>
      <c r="H26" s="203"/>
    </row>
    <row r="27" spans="1:8" s="23" customFormat="1" ht="18" customHeight="1">
      <c r="A27" s="34"/>
      <c r="B27" s="36"/>
      <c r="C27" s="52"/>
      <c r="D27" s="52"/>
      <c r="E27" s="173" t="s">
        <v>81</v>
      </c>
      <c r="F27" s="159"/>
      <c r="G27" s="159"/>
      <c r="H27" s="203"/>
    </row>
    <row r="28" spans="1:8" s="23" customFormat="1" ht="28.5" customHeight="1">
      <c r="A28" s="34"/>
      <c r="B28" s="36"/>
      <c r="C28" s="52"/>
      <c r="D28" s="52"/>
      <c r="E28" s="185" t="s">
        <v>237</v>
      </c>
      <c r="F28" s="159">
        <f>G28</f>
        <v>341</v>
      </c>
      <c r="G28" s="159">
        <f>G29</f>
        <v>341</v>
      </c>
      <c r="H28" s="203"/>
    </row>
    <row r="29" spans="1:8" s="23" customFormat="1" ht="21" customHeight="1">
      <c r="A29" s="34"/>
      <c r="B29" s="36"/>
      <c r="C29" s="52"/>
      <c r="D29" s="52"/>
      <c r="E29" s="247" t="s">
        <v>222</v>
      </c>
      <c r="F29" s="159">
        <f>G29</f>
        <v>341</v>
      </c>
      <c r="G29" s="159">
        <v>341</v>
      </c>
      <c r="H29" s="203"/>
    </row>
    <row r="30" spans="1:8" s="23" customFormat="1" ht="26.25" customHeight="1">
      <c r="A30" s="97">
        <v>2130</v>
      </c>
      <c r="B30" s="35" t="s">
        <v>21</v>
      </c>
      <c r="C30" s="51">
        <v>3</v>
      </c>
      <c r="D30" s="51">
        <v>0</v>
      </c>
      <c r="E30" s="179" t="s">
        <v>113</v>
      </c>
      <c r="F30" s="159">
        <f>G30+H30</f>
        <v>188954.3</v>
      </c>
      <c r="G30" s="159">
        <f>G32+G46</f>
        <v>2169.8</v>
      </c>
      <c r="H30" s="203">
        <f>H32+H46</f>
        <v>186784.5</v>
      </c>
    </row>
    <row r="31" spans="1:8" s="23" customFormat="1" ht="18" customHeight="1">
      <c r="A31" s="97"/>
      <c r="B31" s="35"/>
      <c r="C31" s="51"/>
      <c r="D31" s="51"/>
      <c r="E31" s="173" t="s">
        <v>81</v>
      </c>
      <c r="F31" s="159"/>
      <c r="G31" s="159"/>
      <c r="H31" s="203"/>
    </row>
    <row r="32" spans="1:8" s="23" customFormat="1" ht="24.75" customHeight="1">
      <c r="A32" s="97">
        <v>2133</v>
      </c>
      <c r="B32" s="35" t="s">
        <v>21</v>
      </c>
      <c r="C32" s="51">
        <v>3</v>
      </c>
      <c r="D32" s="51">
        <v>1</v>
      </c>
      <c r="E32" s="176" t="s">
        <v>47</v>
      </c>
      <c r="F32" s="159">
        <f>H32</f>
        <v>54208.3</v>
      </c>
      <c r="G32" s="159">
        <f>G34</f>
        <v>767.9</v>
      </c>
      <c r="H32" s="203">
        <f>H34</f>
        <v>54208.3</v>
      </c>
    </row>
    <row r="33" spans="1:8" s="23" customFormat="1" ht="27" customHeight="1">
      <c r="A33" s="34"/>
      <c r="B33" s="36"/>
      <c r="C33" s="52"/>
      <c r="D33" s="52"/>
      <c r="E33" s="173" t="s">
        <v>85</v>
      </c>
      <c r="F33" s="159"/>
      <c r="G33" s="159"/>
      <c r="H33" s="203"/>
    </row>
    <row r="34" spans="1:8" s="23" customFormat="1" ht="23.25" customHeight="1">
      <c r="A34" s="34"/>
      <c r="B34" s="36"/>
      <c r="C34" s="52"/>
      <c r="D34" s="52"/>
      <c r="E34" s="176" t="s">
        <v>36</v>
      </c>
      <c r="F34" s="159">
        <f>H34</f>
        <v>54208.3</v>
      </c>
      <c r="G34" s="159">
        <f>G35</f>
        <v>767.9</v>
      </c>
      <c r="H34" s="203">
        <f>H39</f>
        <v>54208.3</v>
      </c>
    </row>
    <row r="35" spans="1:8" s="23" customFormat="1" ht="23.25" customHeight="1">
      <c r="A35" s="34"/>
      <c r="B35" s="36"/>
      <c r="C35" s="52"/>
      <c r="D35" s="52"/>
      <c r="E35" s="154" t="s">
        <v>37</v>
      </c>
      <c r="F35" s="159">
        <f>G35</f>
        <v>767.9</v>
      </c>
      <c r="G35" s="159">
        <f>G36</f>
        <v>767.9</v>
      </c>
      <c r="H35" s="203"/>
    </row>
    <row r="36" spans="1:8" s="23" customFormat="1" ht="33" customHeight="1">
      <c r="A36" s="34"/>
      <c r="B36" s="36"/>
      <c r="C36" s="52"/>
      <c r="D36" s="52"/>
      <c r="E36" s="154" t="s">
        <v>185</v>
      </c>
      <c r="F36" s="159">
        <f>G36</f>
        <v>767.9</v>
      </c>
      <c r="G36" s="159">
        <f>G37</f>
        <v>767.9</v>
      </c>
      <c r="H36" s="203"/>
    </row>
    <row r="37" spans="1:8" s="23" customFormat="1" ht="29.25" customHeight="1">
      <c r="A37" s="34"/>
      <c r="B37" s="36"/>
      <c r="C37" s="52"/>
      <c r="D37" s="52"/>
      <c r="E37" s="154" t="s">
        <v>186</v>
      </c>
      <c r="F37" s="159">
        <f>G37</f>
        <v>767.9</v>
      </c>
      <c r="G37" s="159">
        <f>G38</f>
        <v>767.9</v>
      </c>
      <c r="H37" s="203"/>
    </row>
    <row r="38" spans="1:8" s="23" customFormat="1" ht="23.25" customHeight="1">
      <c r="A38" s="34"/>
      <c r="B38" s="36"/>
      <c r="C38" s="52"/>
      <c r="D38" s="52"/>
      <c r="E38" s="178" t="s">
        <v>187</v>
      </c>
      <c r="F38" s="159">
        <f>G38</f>
        <v>767.9</v>
      </c>
      <c r="G38" s="159">
        <v>767.9</v>
      </c>
      <c r="H38" s="203"/>
    </row>
    <row r="39" spans="1:8" s="23" customFormat="1" ht="21.75" customHeight="1">
      <c r="A39" s="34"/>
      <c r="B39" s="36"/>
      <c r="C39" s="52"/>
      <c r="D39" s="52"/>
      <c r="E39" s="180" t="s">
        <v>129</v>
      </c>
      <c r="F39" s="159">
        <f>H39</f>
        <v>54208.3</v>
      </c>
      <c r="G39" s="159"/>
      <c r="H39" s="203">
        <f>H41</f>
        <v>54208.3</v>
      </c>
    </row>
    <row r="40" spans="1:8" s="23" customFormat="1" ht="19.5" customHeight="1">
      <c r="A40" s="274"/>
      <c r="B40" s="107"/>
      <c r="C40" s="108"/>
      <c r="D40" s="109"/>
      <c r="E40" s="178" t="s">
        <v>127</v>
      </c>
      <c r="F40" s="159"/>
      <c r="G40" s="159"/>
      <c r="H40" s="203"/>
    </row>
    <row r="41" spans="1:8" s="23" customFormat="1" ht="20.25" customHeight="1">
      <c r="A41" s="274"/>
      <c r="B41" s="107"/>
      <c r="C41" s="108"/>
      <c r="D41" s="109"/>
      <c r="E41" s="180" t="s">
        <v>130</v>
      </c>
      <c r="F41" s="159">
        <f>H41</f>
        <v>54208.3</v>
      </c>
      <c r="G41" s="159"/>
      <c r="H41" s="203">
        <f>H43</f>
        <v>54208.3</v>
      </c>
    </row>
    <row r="42" spans="1:8" s="23" customFormat="1" ht="21" customHeight="1">
      <c r="A42" s="274"/>
      <c r="B42" s="107"/>
      <c r="C42" s="108"/>
      <c r="D42" s="109"/>
      <c r="E42" s="178" t="s">
        <v>81</v>
      </c>
      <c r="F42" s="159"/>
      <c r="G42" s="159"/>
      <c r="H42" s="203"/>
    </row>
    <row r="43" spans="1:8" s="23" customFormat="1" ht="20.25" customHeight="1">
      <c r="A43" s="274"/>
      <c r="B43" s="107"/>
      <c r="C43" s="108"/>
      <c r="D43" s="109"/>
      <c r="E43" s="180" t="s">
        <v>133</v>
      </c>
      <c r="F43" s="159">
        <f>H43</f>
        <v>54208.3</v>
      </c>
      <c r="G43" s="159"/>
      <c r="H43" s="203">
        <f>H45</f>
        <v>54208.3</v>
      </c>
    </row>
    <row r="44" spans="1:8" s="23" customFormat="1" ht="18.75" customHeight="1">
      <c r="A44" s="274"/>
      <c r="B44" s="107"/>
      <c r="C44" s="108"/>
      <c r="D44" s="109"/>
      <c r="E44" s="183" t="s">
        <v>81</v>
      </c>
      <c r="F44" s="159"/>
      <c r="G44" s="159"/>
      <c r="H44" s="203"/>
    </row>
    <row r="45" spans="1:8" s="23" customFormat="1" ht="23.25" customHeight="1">
      <c r="A45" s="274"/>
      <c r="B45" s="107"/>
      <c r="C45" s="108"/>
      <c r="D45" s="109"/>
      <c r="E45" s="178" t="s">
        <v>38</v>
      </c>
      <c r="F45" s="159">
        <f>H45</f>
        <v>54208.3</v>
      </c>
      <c r="G45" s="159"/>
      <c r="H45" s="203">
        <v>54208.3</v>
      </c>
    </row>
    <row r="46" spans="1:8" s="23" customFormat="1" ht="26.25" customHeight="1">
      <c r="A46" s="97">
        <v>2133</v>
      </c>
      <c r="B46" s="35" t="s">
        <v>3</v>
      </c>
      <c r="C46" s="51">
        <v>3</v>
      </c>
      <c r="D46" s="51">
        <v>3</v>
      </c>
      <c r="E46" s="176" t="s">
        <v>82</v>
      </c>
      <c r="F46" s="159">
        <f>G46+H46</f>
        <v>133978.1</v>
      </c>
      <c r="G46" s="159">
        <f>G48</f>
        <v>1401.9</v>
      </c>
      <c r="H46" s="203">
        <f>H59</f>
        <v>132576.2</v>
      </c>
    </row>
    <row r="47" spans="1:8" s="23" customFormat="1" ht="26.25" customHeight="1">
      <c r="A47" s="34"/>
      <c r="B47" s="36"/>
      <c r="C47" s="52"/>
      <c r="D47" s="52"/>
      <c r="E47" s="111" t="s">
        <v>85</v>
      </c>
      <c r="F47" s="159"/>
      <c r="G47" s="159"/>
      <c r="H47" s="203"/>
    </row>
    <row r="48" spans="1:8" s="23" customFormat="1" ht="24.75" customHeight="1">
      <c r="A48" s="34"/>
      <c r="B48" s="36"/>
      <c r="C48" s="52"/>
      <c r="D48" s="52"/>
      <c r="E48" s="176" t="s">
        <v>36</v>
      </c>
      <c r="F48" s="159">
        <f>G48+H48</f>
        <v>133978.1</v>
      </c>
      <c r="G48" s="159">
        <f>G49</f>
        <v>1401.9</v>
      </c>
      <c r="H48" s="203">
        <f>H46</f>
        <v>132576.2</v>
      </c>
    </row>
    <row r="49" spans="1:8" s="23" customFormat="1" ht="28.5" customHeight="1">
      <c r="A49" s="34"/>
      <c r="B49" s="36"/>
      <c r="C49" s="52"/>
      <c r="D49" s="52"/>
      <c r="E49" s="176" t="s">
        <v>37</v>
      </c>
      <c r="F49" s="159">
        <f>G49</f>
        <v>1401.9</v>
      </c>
      <c r="G49" s="159">
        <f>G50+G54</f>
        <v>1401.9</v>
      </c>
      <c r="H49" s="203"/>
    </row>
    <row r="50" spans="1:8" s="23" customFormat="1" ht="31.5" customHeight="1">
      <c r="A50" s="34"/>
      <c r="B50" s="36"/>
      <c r="C50" s="52"/>
      <c r="D50" s="52"/>
      <c r="E50" s="176" t="s">
        <v>126</v>
      </c>
      <c r="F50" s="159">
        <f>G50</f>
        <v>86.5</v>
      </c>
      <c r="G50" s="159">
        <f>G51</f>
        <v>86.5</v>
      </c>
      <c r="H50" s="203"/>
    </row>
    <row r="51" spans="1:8" s="23" customFormat="1" ht="30" customHeight="1">
      <c r="A51" s="274"/>
      <c r="B51" s="107"/>
      <c r="C51" s="108"/>
      <c r="D51" s="109"/>
      <c r="E51" s="119" t="s">
        <v>235</v>
      </c>
      <c r="F51" s="159">
        <f>G51</f>
        <v>86.5</v>
      </c>
      <c r="G51" s="159">
        <f>G52</f>
        <v>86.5</v>
      </c>
      <c r="H51" s="203"/>
    </row>
    <row r="52" spans="1:8" s="23" customFormat="1" ht="19.5" customHeight="1">
      <c r="A52" s="274"/>
      <c r="B52" s="107"/>
      <c r="C52" s="108"/>
      <c r="D52" s="109"/>
      <c r="E52" s="118" t="s">
        <v>81</v>
      </c>
      <c r="F52" s="159">
        <f>G53</f>
        <v>86.5</v>
      </c>
      <c r="G52" s="159">
        <f>G53</f>
        <v>86.5</v>
      </c>
      <c r="H52" s="203"/>
    </row>
    <row r="53" spans="1:8" s="23" customFormat="1" ht="21" customHeight="1">
      <c r="A53" s="274"/>
      <c r="B53" s="107"/>
      <c r="C53" s="108"/>
      <c r="D53" s="109"/>
      <c r="E53" s="178" t="s">
        <v>238</v>
      </c>
      <c r="F53" s="159">
        <f>G53</f>
        <v>86.5</v>
      </c>
      <c r="G53" s="159">
        <v>86.5</v>
      </c>
      <c r="H53" s="203"/>
    </row>
    <row r="54" spans="1:8" s="23" customFormat="1" ht="21" customHeight="1">
      <c r="A54" s="274"/>
      <c r="B54" s="107"/>
      <c r="C54" s="108"/>
      <c r="D54" s="109"/>
      <c r="E54" s="174" t="s">
        <v>41</v>
      </c>
      <c r="F54" s="159">
        <f>G54</f>
        <v>1315.4</v>
      </c>
      <c r="G54" s="159">
        <f>G56</f>
        <v>1315.4</v>
      </c>
      <c r="H54" s="203"/>
    </row>
    <row r="55" spans="1:8" s="23" customFormat="1" ht="21" customHeight="1">
      <c r="A55" s="274"/>
      <c r="B55" s="107"/>
      <c r="C55" s="108"/>
      <c r="D55" s="109"/>
      <c r="E55" s="173" t="s">
        <v>40</v>
      </c>
      <c r="F55" s="159"/>
      <c r="G55" s="159"/>
      <c r="H55" s="203"/>
    </row>
    <row r="56" spans="1:8" s="23" customFormat="1" ht="30.75" customHeight="1">
      <c r="A56" s="274"/>
      <c r="B56" s="107"/>
      <c r="C56" s="108"/>
      <c r="D56" s="109"/>
      <c r="E56" s="174" t="s">
        <v>42</v>
      </c>
      <c r="F56" s="159">
        <f>G56</f>
        <v>1315.4</v>
      </c>
      <c r="G56" s="159">
        <f>G58</f>
        <v>1315.4</v>
      </c>
      <c r="H56" s="203"/>
    </row>
    <row r="57" spans="1:8" s="23" customFormat="1" ht="21" customHeight="1">
      <c r="A57" s="274"/>
      <c r="B57" s="107"/>
      <c r="C57" s="108"/>
      <c r="D57" s="109"/>
      <c r="E57" s="173" t="s">
        <v>81</v>
      </c>
      <c r="F57" s="159"/>
      <c r="G57" s="159"/>
      <c r="H57" s="203"/>
    </row>
    <row r="58" spans="1:8" s="23" customFormat="1" ht="30" customHeight="1">
      <c r="A58" s="274"/>
      <c r="B58" s="107"/>
      <c r="C58" s="108"/>
      <c r="D58" s="109"/>
      <c r="E58" s="183" t="s">
        <v>43</v>
      </c>
      <c r="F58" s="159">
        <f>G58</f>
        <v>1315.4</v>
      </c>
      <c r="G58" s="159">
        <v>1315.4</v>
      </c>
      <c r="H58" s="203"/>
    </row>
    <row r="59" spans="1:8" s="23" customFormat="1" ht="30" customHeight="1">
      <c r="A59" s="274"/>
      <c r="B59" s="107"/>
      <c r="C59" s="108"/>
      <c r="D59" s="109"/>
      <c r="E59" s="211" t="s">
        <v>141</v>
      </c>
      <c r="F59" s="159">
        <f>H59</f>
        <v>132576.2</v>
      </c>
      <c r="G59" s="159"/>
      <c r="H59" s="203">
        <f>H60</f>
        <v>132576.2</v>
      </c>
    </row>
    <row r="60" spans="1:8" s="23" customFormat="1" ht="30" customHeight="1">
      <c r="A60" s="274"/>
      <c r="B60" s="107"/>
      <c r="C60" s="108"/>
      <c r="D60" s="109"/>
      <c r="E60" s="65" t="s">
        <v>142</v>
      </c>
      <c r="F60" s="159">
        <f>H60</f>
        <v>132576.2</v>
      </c>
      <c r="G60" s="159"/>
      <c r="H60" s="203">
        <f>H61</f>
        <v>132576.2</v>
      </c>
    </row>
    <row r="61" spans="1:8" s="23" customFormat="1" ht="21.75" customHeight="1">
      <c r="A61" s="274"/>
      <c r="B61" s="107"/>
      <c r="C61" s="108"/>
      <c r="D61" s="109"/>
      <c r="E61" s="180" t="s">
        <v>133</v>
      </c>
      <c r="F61" s="159">
        <f>H61</f>
        <v>132576.2</v>
      </c>
      <c r="G61" s="159"/>
      <c r="H61" s="203">
        <f>H63</f>
        <v>132576.2</v>
      </c>
    </row>
    <row r="62" spans="1:8" s="23" customFormat="1" ht="18.75" customHeight="1">
      <c r="A62" s="274"/>
      <c r="B62" s="107"/>
      <c r="C62" s="108"/>
      <c r="D62" s="109"/>
      <c r="E62" s="183" t="s">
        <v>81</v>
      </c>
      <c r="F62" s="159"/>
      <c r="G62" s="159"/>
      <c r="H62" s="203"/>
    </row>
    <row r="63" spans="1:12" s="23" customFormat="1" ht="24" customHeight="1">
      <c r="A63" s="274"/>
      <c r="B63" s="107"/>
      <c r="C63" s="108"/>
      <c r="D63" s="109"/>
      <c r="E63" s="178" t="s">
        <v>38</v>
      </c>
      <c r="F63" s="159">
        <f>H63</f>
        <v>132576.2</v>
      </c>
      <c r="G63" s="159"/>
      <c r="H63" s="203">
        <v>132576.2</v>
      </c>
      <c r="L63" s="206"/>
    </row>
    <row r="64" spans="1:12" s="23" customFormat="1" ht="32.25" customHeight="1">
      <c r="A64" s="37">
        <v>2200</v>
      </c>
      <c r="B64" s="35" t="s">
        <v>219</v>
      </c>
      <c r="C64" s="51">
        <v>0</v>
      </c>
      <c r="D64" s="51">
        <v>0</v>
      </c>
      <c r="E64" s="172" t="s">
        <v>239</v>
      </c>
      <c r="F64" s="159">
        <f>G64+H64</f>
        <v>233680.09999999998</v>
      </c>
      <c r="G64" s="159">
        <f>G68</f>
        <v>3000</v>
      </c>
      <c r="H64" s="203">
        <f>H66</f>
        <v>230680.09999999998</v>
      </c>
      <c r="L64" s="206"/>
    </row>
    <row r="65" spans="1:12" s="23" customFormat="1" ht="20.25" customHeight="1">
      <c r="A65" s="34"/>
      <c r="B65" s="35"/>
      <c r="C65" s="51"/>
      <c r="D65" s="51"/>
      <c r="E65" s="173" t="s">
        <v>80</v>
      </c>
      <c r="F65" s="159"/>
      <c r="G65" s="159"/>
      <c r="H65" s="203"/>
      <c r="L65" s="206"/>
    </row>
    <row r="66" spans="1:12" s="23" customFormat="1" ht="24" customHeight="1">
      <c r="A66" s="34">
        <v>2250</v>
      </c>
      <c r="B66" s="35" t="s">
        <v>219</v>
      </c>
      <c r="C66" s="51">
        <v>5</v>
      </c>
      <c r="D66" s="51">
        <v>0</v>
      </c>
      <c r="E66" s="187" t="s">
        <v>221</v>
      </c>
      <c r="F66" s="159">
        <f>H66</f>
        <v>230680.09999999998</v>
      </c>
      <c r="G66" s="159"/>
      <c r="H66" s="203">
        <f>H68</f>
        <v>230680.09999999998</v>
      </c>
      <c r="L66" s="206"/>
    </row>
    <row r="67" spans="1:12" s="23" customFormat="1" ht="19.5" customHeight="1">
      <c r="A67" s="34"/>
      <c r="B67" s="35"/>
      <c r="C67" s="51"/>
      <c r="D67" s="51"/>
      <c r="E67" s="173" t="s">
        <v>81</v>
      </c>
      <c r="F67" s="159"/>
      <c r="G67" s="159"/>
      <c r="H67" s="203"/>
      <c r="L67" s="206"/>
    </row>
    <row r="68" spans="1:12" s="23" customFormat="1" ht="19.5" customHeight="1">
      <c r="A68" s="34">
        <v>2251</v>
      </c>
      <c r="B68" s="36" t="s">
        <v>219</v>
      </c>
      <c r="C68" s="52">
        <v>5</v>
      </c>
      <c r="D68" s="52">
        <v>1</v>
      </c>
      <c r="E68" s="174" t="s">
        <v>221</v>
      </c>
      <c r="F68" s="159">
        <f>G68+H68</f>
        <v>233680.09999999998</v>
      </c>
      <c r="G68" s="159">
        <f>G70</f>
        <v>3000</v>
      </c>
      <c r="H68" s="203">
        <f>H70</f>
        <v>230680.09999999998</v>
      </c>
      <c r="L68" s="206"/>
    </row>
    <row r="69" spans="1:12" s="23" customFormat="1" ht="27" customHeight="1">
      <c r="A69" s="34"/>
      <c r="B69" s="36"/>
      <c r="C69" s="52"/>
      <c r="D69" s="52"/>
      <c r="E69" s="111" t="s">
        <v>85</v>
      </c>
      <c r="F69" s="159"/>
      <c r="G69" s="159"/>
      <c r="H69" s="203"/>
      <c r="L69" s="206"/>
    </row>
    <row r="70" spans="1:12" s="23" customFormat="1" ht="24" customHeight="1">
      <c r="A70" s="34"/>
      <c r="B70" s="35"/>
      <c r="C70" s="51"/>
      <c r="D70" s="51"/>
      <c r="E70" s="176" t="s">
        <v>36</v>
      </c>
      <c r="F70" s="159">
        <f>G70+H70</f>
        <v>233680.09999999998</v>
      </c>
      <c r="G70" s="159">
        <f>G71</f>
        <v>3000</v>
      </c>
      <c r="H70" s="203">
        <f>H77</f>
        <v>230680.09999999998</v>
      </c>
      <c r="L70" s="206"/>
    </row>
    <row r="71" spans="1:12" s="23" customFormat="1" ht="24" customHeight="1">
      <c r="A71" s="34"/>
      <c r="B71" s="35"/>
      <c r="C71" s="51"/>
      <c r="D71" s="51"/>
      <c r="E71" s="176" t="s">
        <v>37</v>
      </c>
      <c r="F71" s="159">
        <f>G71</f>
        <v>3000</v>
      </c>
      <c r="G71" s="159">
        <f>G72</f>
        <v>3000</v>
      </c>
      <c r="H71" s="203"/>
      <c r="L71" s="206"/>
    </row>
    <row r="72" spans="1:12" s="23" customFormat="1" ht="30.75" customHeight="1">
      <c r="A72" s="34"/>
      <c r="B72" s="35"/>
      <c r="C72" s="51"/>
      <c r="D72" s="51"/>
      <c r="E72" s="176" t="s">
        <v>126</v>
      </c>
      <c r="F72" s="159">
        <f>G72</f>
        <v>3000</v>
      </c>
      <c r="G72" s="159">
        <f>G74</f>
        <v>3000</v>
      </c>
      <c r="H72" s="203"/>
      <c r="L72" s="206"/>
    </row>
    <row r="73" spans="1:12" s="23" customFormat="1" ht="24" customHeight="1">
      <c r="A73" s="34"/>
      <c r="B73" s="35"/>
      <c r="C73" s="51"/>
      <c r="D73" s="51"/>
      <c r="E73" s="177" t="s">
        <v>127</v>
      </c>
      <c r="F73" s="159"/>
      <c r="G73" s="159"/>
      <c r="H73" s="203"/>
      <c r="L73" s="206"/>
    </row>
    <row r="74" spans="1:12" s="23" customFormat="1" ht="24" customHeight="1">
      <c r="A74" s="34"/>
      <c r="B74" s="35"/>
      <c r="C74" s="51"/>
      <c r="D74" s="51"/>
      <c r="E74" s="180" t="s">
        <v>243</v>
      </c>
      <c r="F74" s="159">
        <f>G74</f>
        <v>3000</v>
      </c>
      <c r="G74" s="159">
        <f>G76</f>
        <v>3000</v>
      </c>
      <c r="H74" s="203"/>
      <c r="L74" s="206"/>
    </row>
    <row r="75" spans="1:12" s="23" customFormat="1" ht="18.75" customHeight="1">
      <c r="A75" s="34"/>
      <c r="B75" s="35"/>
      <c r="C75" s="51"/>
      <c r="D75" s="51"/>
      <c r="E75" s="248" t="s">
        <v>81</v>
      </c>
      <c r="F75" s="159"/>
      <c r="G75" s="159"/>
      <c r="H75" s="203"/>
      <c r="L75" s="206"/>
    </row>
    <row r="76" spans="1:12" s="23" customFormat="1" ht="20.25" customHeight="1">
      <c r="A76" s="34"/>
      <c r="B76" s="35"/>
      <c r="C76" s="51"/>
      <c r="D76" s="51"/>
      <c r="E76" s="178" t="s">
        <v>244</v>
      </c>
      <c r="F76" s="159">
        <f>G76</f>
        <v>3000</v>
      </c>
      <c r="G76" s="159">
        <v>3000</v>
      </c>
      <c r="H76" s="203"/>
      <c r="L76" s="206"/>
    </row>
    <row r="77" spans="1:12" s="23" customFormat="1" ht="24" customHeight="1">
      <c r="A77" s="274"/>
      <c r="B77" s="107"/>
      <c r="C77" s="108"/>
      <c r="D77" s="109"/>
      <c r="E77" s="180" t="s">
        <v>129</v>
      </c>
      <c r="F77" s="159">
        <f>H77</f>
        <v>230680.09999999998</v>
      </c>
      <c r="G77" s="159"/>
      <c r="H77" s="203">
        <f>H79</f>
        <v>230680.09999999998</v>
      </c>
      <c r="L77" s="206"/>
    </row>
    <row r="78" spans="1:12" s="23" customFormat="1" ht="24" customHeight="1">
      <c r="A78" s="274"/>
      <c r="B78" s="107"/>
      <c r="C78" s="108"/>
      <c r="D78" s="109"/>
      <c r="E78" s="178" t="s">
        <v>127</v>
      </c>
      <c r="F78" s="159"/>
      <c r="G78" s="159"/>
      <c r="H78" s="203"/>
      <c r="L78" s="206"/>
    </row>
    <row r="79" spans="1:12" s="23" customFormat="1" ht="19.5" customHeight="1">
      <c r="A79" s="274"/>
      <c r="B79" s="107"/>
      <c r="C79" s="108"/>
      <c r="D79" s="109"/>
      <c r="E79" s="180" t="s">
        <v>130</v>
      </c>
      <c r="F79" s="159">
        <f>H79</f>
        <v>230680.09999999998</v>
      </c>
      <c r="G79" s="159"/>
      <c r="H79" s="203">
        <f>H81+H84</f>
        <v>230680.09999999998</v>
      </c>
      <c r="L79" s="206"/>
    </row>
    <row r="80" spans="1:12" s="23" customFormat="1" ht="20.25" customHeight="1">
      <c r="A80" s="274"/>
      <c r="B80" s="107"/>
      <c r="C80" s="108"/>
      <c r="D80" s="109"/>
      <c r="E80" s="178" t="s">
        <v>81</v>
      </c>
      <c r="F80" s="159"/>
      <c r="G80" s="159"/>
      <c r="H80" s="203"/>
      <c r="L80" s="206"/>
    </row>
    <row r="81" spans="1:12" s="23" customFormat="1" ht="22.5" customHeight="1">
      <c r="A81" s="274"/>
      <c r="B81" s="107"/>
      <c r="C81" s="108"/>
      <c r="D81" s="109"/>
      <c r="E81" s="180" t="s">
        <v>133</v>
      </c>
      <c r="F81" s="159">
        <f>H81</f>
        <v>223921.8</v>
      </c>
      <c r="G81" s="159"/>
      <c r="H81" s="203">
        <f>H83</f>
        <v>223921.8</v>
      </c>
      <c r="L81" s="206"/>
    </row>
    <row r="82" spans="1:12" s="23" customFormat="1" ht="19.5" customHeight="1">
      <c r="A82" s="274"/>
      <c r="B82" s="107"/>
      <c r="C82" s="108"/>
      <c r="D82" s="109"/>
      <c r="E82" s="183" t="s">
        <v>81</v>
      </c>
      <c r="F82" s="159"/>
      <c r="G82" s="159"/>
      <c r="H82" s="203"/>
      <c r="L82" s="206"/>
    </row>
    <row r="83" spans="1:12" s="23" customFormat="1" ht="24" customHeight="1">
      <c r="A83" s="274"/>
      <c r="B83" s="107"/>
      <c r="C83" s="108"/>
      <c r="D83" s="109"/>
      <c r="E83" s="178" t="s">
        <v>38</v>
      </c>
      <c r="F83" s="159">
        <f>H83</f>
        <v>223921.8</v>
      </c>
      <c r="G83" s="159"/>
      <c r="H83" s="203">
        <v>223921.8</v>
      </c>
      <c r="L83" s="206"/>
    </row>
    <row r="84" spans="1:12" s="23" customFormat="1" ht="24" customHeight="1">
      <c r="A84" s="274"/>
      <c r="B84" s="107"/>
      <c r="C84" s="108"/>
      <c r="D84" s="109"/>
      <c r="E84" s="180" t="s">
        <v>134</v>
      </c>
      <c r="F84" s="159">
        <f>H84</f>
        <v>6758.3</v>
      </c>
      <c r="G84" s="159"/>
      <c r="H84" s="203">
        <f>H86</f>
        <v>6758.3</v>
      </c>
      <c r="L84" s="206"/>
    </row>
    <row r="85" spans="1:12" s="23" customFormat="1" ht="16.5" customHeight="1">
      <c r="A85" s="274"/>
      <c r="B85" s="107"/>
      <c r="C85" s="108"/>
      <c r="D85" s="109"/>
      <c r="E85" s="183" t="s">
        <v>81</v>
      </c>
      <c r="F85" s="159"/>
      <c r="G85" s="159"/>
      <c r="H85" s="203"/>
      <c r="L85" s="206"/>
    </row>
    <row r="86" spans="1:12" s="23" customFormat="1" ht="18" customHeight="1">
      <c r="A86" s="274"/>
      <c r="B86" s="107"/>
      <c r="C86" s="108"/>
      <c r="D86" s="109"/>
      <c r="E86" s="178" t="s">
        <v>39</v>
      </c>
      <c r="F86" s="159">
        <f>H86</f>
        <v>6758.3</v>
      </c>
      <c r="G86" s="159"/>
      <c r="H86" s="203">
        <v>6758.3</v>
      </c>
      <c r="L86" s="206"/>
    </row>
    <row r="87" spans="1:8" s="23" customFormat="1" ht="30" customHeight="1">
      <c r="A87" s="275">
        <v>2400</v>
      </c>
      <c r="B87" s="271" t="s">
        <v>22</v>
      </c>
      <c r="C87" s="181">
        <v>0</v>
      </c>
      <c r="D87" s="181">
        <v>0</v>
      </c>
      <c r="E87" s="182" t="s">
        <v>132</v>
      </c>
      <c r="F87" s="159">
        <f>G87+H87</f>
        <v>550202.5</v>
      </c>
      <c r="G87" s="159">
        <f>G89</f>
        <v>0</v>
      </c>
      <c r="H87" s="203">
        <f>H89</f>
        <v>550202.5</v>
      </c>
    </row>
    <row r="88" spans="1:8" s="23" customFormat="1" ht="20.25" customHeight="1">
      <c r="A88" s="275"/>
      <c r="B88" s="271"/>
      <c r="C88" s="181"/>
      <c r="D88" s="181"/>
      <c r="E88" s="173" t="s">
        <v>80</v>
      </c>
      <c r="F88" s="159"/>
      <c r="G88" s="159"/>
      <c r="H88" s="203"/>
    </row>
    <row r="89" spans="1:8" s="23" customFormat="1" ht="18.75" customHeight="1">
      <c r="A89" s="97">
        <v>2450</v>
      </c>
      <c r="B89" s="35" t="s">
        <v>22</v>
      </c>
      <c r="C89" s="51">
        <v>5</v>
      </c>
      <c r="D89" s="51">
        <v>0</v>
      </c>
      <c r="E89" s="212" t="s">
        <v>166</v>
      </c>
      <c r="F89" s="159">
        <f>G89+H89</f>
        <v>550202.5</v>
      </c>
      <c r="G89" s="159">
        <f>G91+G101</f>
        <v>0</v>
      </c>
      <c r="H89" s="203">
        <f>H91+H101</f>
        <v>550202.5</v>
      </c>
    </row>
    <row r="90" spans="1:8" s="23" customFormat="1" ht="18.75" customHeight="1">
      <c r="A90" s="97"/>
      <c r="B90" s="35"/>
      <c r="C90" s="51"/>
      <c r="D90" s="51"/>
      <c r="E90" s="111" t="s">
        <v>81</v>
      </c>
      <c r="F90" s="159"/>
      <c r="G90" s="159"/>
      <c r="H90" s="203"/>
    </row>
    <row r="91" spans="1:8" s="23" customFormat="1" ht="18.75" customHeight="1">
      <c r="A91" s="97">
        <v>2451</v>
      </c>
      <c r="B91" s="35" t="s">
        <v>22</v>
      </c>
      <c r="C91" s="51">
        <v>5</v>
      </c>
      <c r="D91" s="51">
        <v>1</v>
      </c>
      <c r="E91" s="154" t="s">
        <v>180</v>
      </c>
      <c r="F91" s="159">
        <f>G91+H91</f>
        <v>548602.5</v>
      </c>
      <c r="G91" s="159">
        <f>G93</f>
        <v>0</v>
      </c>
      <c r="H91" s="203">
        <f>H93</f>
        <v>548602.5</v>
      </c>
    </row>
    <row r="92" spans="1:8" s="23" customFormat="1" ht="30" customHeight="1">
      <c r="A92" s="34"/>
      <c r="B92" s="36"/>
      <c r="C92" s="52"/>
      <c r="D92" s="52"/>
      <c r="E92" s="111" t="s">
        <v>85</v>
      </c>
      <c r="F92" s="159"/>
      <c r="G92" s="159"/>
      <c r="H92" s="203"/>
    </row>
    <row r="93" spans="1:8" s="23" customFormat="1" ht="18.75" customHeight="1">
      <c r="A93" s="34"/>
      <c r="B93" s="36"/>
      <c r="C93" s="52"/>
      <c r="D93" s="52"/>
      <c r="E93" s="176" t="s">
        <v>36</v>
      </c>
      <c r="F93" s="159">
        <f>G93+H93</f>
        <v>548602.5</v>
      </c>
      <c r="G93" s="159">
        <v>0</v>
      </c>
      <c r="H93" s="203">
        <f>H94</f>
        <v>548602.5</v>
      </c>
    </row>
    <row r="94" spans="1:8" s="23" customFormat="1" ht="18.75" customHeight="1">
      <c r="A94" s="34"/>
      <c r="B94" s="36"/>
      <c r="C94" s="52"/>
      <c r="D94" s="52"/>
      <c r="E94" s="119" t="s">
        <v>129</v>
      </c>
      <c r="F94" s="159">
        <f>H94</f>
        <v>548602.5</v>
      </c>
      <c r="G94" s="159"/>
      <c r="H94" s="203">
        <f>H96</f>
        <v>548602.5</v>
      </c>
    </row>
    <row r="95" spans="1:8" s="23" customFormat="1" ht="18.75" customHeight="1">
      <c r="A95" s="34"/>
      <c r="B95" s="36"/>
      <c r="C95" s="52"/>
      <c r="D95" s="52"/>
      <c r="E95" s="118" t="s">
        <v>127</v>
      </c>
      <c r="F95" s="159"/>
      <c r="G95" s="159"/>
      <c r="H95" s="203"/>
    </row>
    <row r="96" spans="1:8" s="23" customFormat="1" ht="18.75" customHeight="1">
      <c r="A96" s="34"/>
      <c r="B96" s="36"/>
      <c r="C96" s="52"/>
      <c r="D96" s="52"/>
      <c r="E96" s="119" t="s">
        <v>130</v>
      </c>
      <c r="F96" s="159">
        <f>H96</f>
        <v>548602.5</v>
      </c>
      <c r="G96" s="159"/>
      <c r="H96" s="203">
        <f>H98</f>
        <v>548602.5</v>
      </c>
    </row>
    <row r="97" spans="1:8" s="23" customFormat="1" ht="18.75" customHeight="1">
      <c r="A97" s="34"/>
      <c r="B97" s="36"/>
      <c r="C97" s="52"/>
      <c r="D97" s="52"/>
      <c r="E97" s="118" t="s">
        <v>81</v>
      </c>
      <c r="F97" s="159"/>
      <c r="G97" s="159"/>
      <c r="H97" s="203"/>
    </row>
    <row r="98" spans="1:8" s="23" customFormat="1" ht="18.75" customHeight="1">
      <c r="A98" s="34"/>
      <c r="B98" s="36"/>
      <c r="C98" s="52"/>
      <c r="D98" s="52"/>
      <c r="E98" s="180" t="s">
        <v>133</v>
      </c>
      <c r="F98" s="159">
        <f>H98</f>
        <v>548602.5</v>
      </c>
      <c r="G98" s="159"/>
      <c r="H98" s="203">
        <f>H100</f>
        <v>548602.5</v>
      </c>
    </row>
    <row r="99" spans="1:8" s="23" customFormat="1" ht="18.75" customHeight="1">
      <c r="A99" s="34"/>
      <c r="B99" s="36"/>
      <c r="C99" s="52"/>
      <c r="D99" s="52"/>
      <c r="E99" s="183" t="s">
        <v>81</v>
      </c>
      <c r="F99" s="159"/>
      <c r="G99" s="159"/>
      <c r="H99" s="203"/>
    </row>
    <row r="100" spans="1:8" s="23" customFormat="1" ht="18.75" customHeight="1">
      <c r="A100" s="97"/>
      <c r="B100" s="35"/>
      <c r="C100" s="51"/>
      <c r="D100" s="51"/>
      <c r="E100" s="178" t="s">
        <v>38</v>
      </c>
      <c r="F100" s="159">
        <f>H100</f>
        <v>548602.5</v>
      </c>
      <c r="G100" s="159"/>
      <c r="H100" s="203">
        <v>548602.5</v>
      </c>
    </row>
    <row r="101" spans="1:8" s="23" customFormat="1" ht="18.75" customHeight="1">
      <c r="A101" s="34">
        <v>2455</v>
      </c>
      <c r="B101" s="36" t="s">
        <v>22</v>
      </c>
      <c r="C101" s="52">
        <v>5</v>
      </c>
      <c r="D101" s="52">
        <v>5</v>
      </c>
      <c r="E101" s="176" t="s">
        <v>167</v>
      </c>
      <c r="F101" s="159">
        <f>G101+H101</f>
        <v>1600</v>
      </c>
      <c r="G101" s="159">
        <f>G103</f>
        <v>0</v>
      </c>
      <c r="H101" s="203">
        <f>H104</f>
        <v>1600</v>
      </c>
    </row>
    <row r="102" spans="1:8" s="23" customFormat="1" ht="29.25" customHeight="1">
      <c r="A102" s="34"/>
      <c r="B102" s="36"/>
      <c r="C102" s="52"/>
      <c r="D102" s="52"/>
      <c r="E102" s="173" t="s">
        <v>85</v>
      </c>
      <c r="F102" s="159"/>
      <c r="G102" s="159"/>
      <c r="H102" s="203"/>
    </row>
    <row r="103" spans="1:8" s="23" customFormat="1" ht="18.75" customHeight="1">
      <c r="A103" s="34"/>
      <c r="B103" s="36"/>
      <c r="C103" s="52"/>
      <c r="D103" s="52"/>
      <c r="E103" s="177" t="s">
        <v>36</v>
      </c>
      <c r="F103" s="159">
        <f>H103</f>
        <v>1600</v>
      </c>
      <c r="G103" s="159"/>
      <c r="H103" s="203">
        <f>H104</f>
        <v>1600</v>
      </c>
    </row>
    <row r="104" spans="1:8" s="23" customFormat="1" ht="20.25" customHeight="1">
      <c r="A104" s="34"/>
      <c r="B104" s="36"/>
      <c r="C104" s="52"/>
      <c r="D104" s="52"/>
      <c r="E104" s="118" t="s">
        <v>129</v>
      </c>
      <c r="F104" s="159">
        <f>H104</f>
        <v>1600</v>
      </c>
      <c r="G104" s="159"/>
      <c r="H104" s="203">
        <f>H106</f>
        <v>1600</v>
      </c>
    </row>
    <row r="105" spans="1:8" s="23" customFormat="1" ht="19.5" customHeight="1">
      <c r="A105" s="34"/>
      <c r="B105" s="36"/>
      <c r="C105" s="52"/>
      <c r="D105" s="52"/>
      <c r="E105" s="118" t="s">
        <v>127</v>
      </c>
      <c r="F105" s="159"/>
      <c r="G105" s="159"/>
      <c r="H105" s="203"/>
    </row>
    <row r="106" spans="1:8" s="23" customFormat="1" ht="18" customHeight="1">
      <c r="A106" s="34"/>
      <c r="B106" s="36"/>
      <c r="C106" s="52"/>
      <c r="D106" s="52"/>
      <c r="E106" s="118" t="s">
        <v>130</v>
      </c>
      <c r="F106" s="159">
        <f>H106</f>
        <v>1600</v>
      </c>
      <c r="G106" s="159"/>
      <c r="H106" s="203">
        <f>H107</f>
        <v>1600</v>
      </c>
    </row>
    <row r="107" spans="1:8" s="23" customFormat="1" ht="18.75" customHeight="1">
      <c r="A107" s="34"/>
      <c r="B107" s="36"/>
      <c r="C107" s="52"/>
      <c r="D107" s="52"/>
      <c r="E107" s="118" t="s">
        <v>131</v>
      </c>
      <c r="F107" s="159">
        <f>H107</f>
        <v>1600</v>
      </c>
      <c r="G107" s="159"/>
      <c r="H107" s="203">
        <f>H109</f>
        <v>1600</v>
      </c>
    </row>
    <row r="108" spans="1:8" s="23" customFormat="1" ht="15.75" customHeight="1">
      <c r="A108" s="34"/>
      <c r="B108" s="36"/>
      <c r="C108" s="52"/>
      <c r="D108" s="52"/>
      <c r="E108" s="111" t="s">
        <v>81</v>
      </c>
      <c r="F108" s="159"/>
      <c r="G108" s="159"/>
      <c r="H108" s="203"/>
    </row>
    <row r="109" spans="1:8" s="23" customFormat="1" ht="18.75" customHeight="1">
      <c r="A109" s="34"/>
      <c r="B109" s="36"/>
      <c r="C109" s="52"/>
      <c r="D109" s="52"/>
      <c r="E109" s="118" t="s">
        <v>191</v>
      </c>
      <c r="F109" s="159">
        <f>H109</f>
        <v>1600</v>
      </c>
      <c r="G109" s="159"/>
      <c r="H109" s="203">
        <v>1600</v>
      </c>
    </row>
    <row r="110" spans="1:8" s="23" customFormat="1" ht="30" customHeight="1">
      <c r="A110" s="273">
        <v>2500</v>
      </c>
      <c r="B110" s="35" t="s">
        <v>23</v>
      </c>
      <c r="C110" s="51">
        <v>0</v>
      </c>
      <c r="D110" s="51">
        <v>0</v>
      </c>
      <c r="E110" s="172" t="s">
        <v>135</v>
      </c>
      <c r="F110" s="159">
        <f>G110</f>
        <v>105</v>
      </c>
      <c r="G110" s="159">
        <f>G111</f>
        <v>105</v>
      </c>
      <c r="H110" s="203"/>
    </row>
    <row r="111" spans="1:8" s="23" customFormat="1" ht="27" customHeight="1">
      <c r="A111" s="97">
        <v>2561</v>
      </c>
      <c r="B111" s="35" t="s">
        <v>23</v>
      </c>
      <c r="C111" s="51">
        <v>6</v>
      </c>
      <c r="D111" s="51">
        <v>1</v>
      </c>
      <c r="E111" s="119" t="s">
        <v>207</v>
      </c>
      <c r="F111" s="159">
        <f>G111</f>
        <v>105</v>
      </c>
      <c r="G111" s="159">
        <f>G113</f>
        <v>105</v>
      </c>
      <c r="H111" s="203"/>
    </row>
    <row r="112" spans="1:8" s="23" customFormat="1" ht="30" customHeight="1">
      <c r="A112" s="34"/>
      <c r="B112" s="36"/>
      <c r="C112" s="52"/>
      <c r="D112" s="52"/>
      <c r="E112" s="118" t="s">
        <v>85</v>
      </c>
      <c r="F112" s="159"/>
      <c r="G112" s="159"/>
      <c r="H112" s="203"/>
    </row>
    <row r="113" spans="1:8" s="23" customFormat="1" ht="24" customHeight="1">
      <c r="A113" s="34"/>
      <c r="B113" s="36"/>
      <c r="C113" s="52"/>
      <c r="D113" s="52"/>
      <c r="E113" s="176" t="s">
        <v>36</v>
      </c>
      <c r="F113" s="159">
        <f>G113</f>
        <v>105</v>
      </c>
      <c r="G113" s="159">
        <f>G114</f>
        <v>105</v>
      </c>
      <c r="H113" s="203"/>
    </row>
    <row r="114" spans="1:8" s="23" customFormat="1" ht="21" customHeight="1">
      <c r="A114" s="34"/>
      <c r="B114" s="36"/>
      <c r="C114" s="52"/>
      <c r="D114" s="52"/>
      <c r="E114" s="176" t="s">
        <v>37</v>
      </c>
      <c r="F114" s="159">
        <f>G114</f>
        <v>105</v>
      </c>
      <c r="G114" s="159">
        <f>G115</f>
        <v>105</v>
      </c>
      <c r="H114" s="203"/>
    </row>
    <row r="115" spans="1:8" s="23" customFormat="1" ht="30" customHeight="1">
      <c r="A115" s="34"/>
      <c r="B115" s="36"/>
      <c r="C115" s="52"/>
      <c r="D115" s="52"/>
      <c r="E115" s="176" t="s">
        <v>240</v>
      </c>
      <c r="F115" s="159">
        <f>G115</f>
        <v>105</v>
      </c>
      <c r="G115" s="159">
        <f>G116</f>
        <v>105</v>
      </c>
      <c r="H115" s="203"/>
    </row>
    <row r="116" spans="1:8" s="23" customFormat="1" ht="21.75" customHeight="1">
      <c r="A116" s="34"/>
      <c r="B116" s="36"/>
      <c r="C116" s="52"/>
      <c r="D116" s="52"/>
      <c r="E116" s="176" t="s">
        <v>128</v>
      </c>
      <c r="F116" s="159">
        <f>G116</f>
        <v>105</v>
      </c>
      <c r="G116" s="159">
        <f>G117</f>
        <v>105</v>
      </c>
      <c r="H116" s="203"/>
    </row>
    <row r="117" spans="1:8" s="23" customFormat="1" ht="25.5" customHeight="1">
      <c r="A117" s="34"/>
      <c r="B117" s="36"/>
      <c r="C117" s="52"/>
      <c r="D117" s="52"/>
      <c r="E117" s="178" t="s">
        <v>208</v>
      </c>
      <c r="F117" s="159">
        <f>G117</f>
        <v>105</v>
      </c>
      <c r="G117" s="159">
        <v>105</v>
      </c>
      <c r="H117" s="203"/>
    </row>
    <row r="118" spans="1:8" s="23" customFormat="1" ht="33" customHeight="1">
      <c r="A118" s="273">
        <v>2600</v>
      </c>
      <c r="B118" s="35" t="s">
        <v>24</v>
      </c>
      <c r="C118" s="51">
        <v>0</v>
      </c>
      <c r="D118" s="51">
        <v>0</v>
      </c>
      <c r="E118" s="172" t="s">
        <v>136</v>
      </c>
      <c r="F118" s="159">
        <f>G118+H118</f>
        <v>331239.5</v>
      </c>
      <c r="G118" s="159"/>
      <c r="H118" s="203">
        <f>H120+H131+H142</f>
        <v>331239.5</v>
      </c>
    </row>
    <row r="119" spans="1:8" s="23" customFormat="1" ht="21" customHeight="1">
      <c r="A119" s="97"/>
      <c r="B119" s="35"/>
      <c r="C119" s="51"/>
      <c r="D119" s="51"/>
      <c r="E119" s="173" t="s">
        <v>80</v>
      </c>
      <c r="F119" s="159"/>
      <c r="G119" s="159"/>
      <c r="H119" s="203"/>
    </row>
    <row r="120" spans="1:8" s="23" customFormat="1" ht="24.75" customHeight="1">
      <c r="A120" s="34">
        <v>2610</v>
      </c>
      <c r="B120" s="35" t="s">
        <v>24</v>
      </c>
      <c r="C120" s="35" t="s">
        <v>3</v>
      </c>
      <c r="D120" s="35" t="s">
        <v>2</v>
      </c>
      <c r="E120" s="187" t="s">
        <v>86</v>
      </c>
      <c r="F120" s="159">
        <f>G120+H120</f>
        <v>154898.4</v>
      </c>
      <c r="G120" s="159"/>
      <c r="H120" s="203">
        <f>H122</f>
        <v>154898.4</v>
      </c>
    </row>
    <row r="121" spans="1:8" s="23" customFormat="1" ht="19.5" customHeight="1">
      <c r="A121" s="34"/>
      <c r="B121" s="35"/>
      <c r="C121" s="35"/>
      <c r="D121" s="35"/>
      <c r="E121" s="173" t="s">
        <v>81</v>
      </c>
      <c r="F121" s="159"/>
      <c r="G121" s="159"/>
      <c r="H121" s="203"/>
    </row>
    <row r="122" spans="1:8" s="23" customFormat="1" ht="24" customHeight="1">
      <c r="A122" s="97">
        <v>2611</v>
      </c>
      <c r="B122" s="35" t="s">
        <v>24</v>
      </c>
      <c r="C122" s="35" t="s">
        <v>3</v>
      </c>
      <c r="D122" s="35" t="s">
        <v>3</v>
      </c>
      <c r="E122" s="174" t="s">
        <v>117</v>
      </c>
      <c r="F122" s="159">
        <f>G122+H122</f>
        <v>154898.4</v>
      </c>
      <c r="G122" s="159"/>
      <c r="H122" s="203">
        <f>H123</f>
        <v>154898.4</v>
      </c>
    </row>
    <row r="123" spans="1:8" s="23" customFormat="1" ht="19.5" customHeight="1">
      <c r="A123" s="34"/>
      <c r="B123" s="36"/>
      <c r="C123" s="36"/>
      <c r="D123" s="36"/>
      <c r="E123" s="176" t="s">
        <v>36</v>
      </c>
      <c r="F123" s="159">
        <f>G123+H123</f>
        <v>154898.4</v>
      </c>
      <c r="G123" s="159"/>
      <c r="H123" s="203">
        <f>H124</f>
        <v>154898.4</v>
      </c>
    </row>
    <row r="124" spans="1:8" s="23" customFormat="1" ht="20.25" customHeight="1">
      <c r="A124" s="34"/>
      <c r="B124" s="36"/>
      <c r="C124" s="36"/>
      <c r="D124" s="36"/>
      <c r="E124" s="180" t="s">
        <v>129</v>
      </c>
      <c r="F124" s="159">
        <f>H124</f>
        <v>154898.4</v>
      </c>
      <c r="G124" s="159"/>
      <c r="H124" s="203">
        <f>H126</f>
        <v>154898.4</v>
      </c>
    </row>
    <row r="125" spans="1:8" s="23" customFormat="1" ht="18" customHeight="1">
      <c r="A125" s="34"/>
      <c r="B125" s="36"/>
      <c r="C125" s="36"/>
      <c r="D125" s="36"/>
      <c r="E125" s="178" t="s">
        <v>127</v>
      </c>
      <c r="F125" s="159"/>
      <c r="G125" s="159"/>
      <c r="H125" s="203"/>
    </row>
    <row r="126" spans="1:8" s="23" customFormat="1" ht="21.75" customHeight="1">
      <c r="A126" s="34"/>
      <c r="B126" s="36"/>
      <c r="C126" s="36"/>
      <c r="D126" s="36"/>
      <c r="E126" s="180" t="s">
        <v>130</v>
      </c>
      <c r="F126" s="159">
        <f>H126</f>
        <v>154898.4</v>
      </c>
      <c r="G126" s="159"/>
      <c r="H126" s="203">
        <f>H128</f>
        <v>154898.4</v>
      </c>
    </row>
    <row r="127" spans="1:8" s="23" customFormat="1" ht="21" customHeight="1">
      <c r="A127" s="34"/>
      <c r="B127" s="36"/>
      <c r="C127" s="52"/>
      <c r="D127" s="52"/>
      <c r="E127" s="178" t="s">
        <v>127</v>
      </c>
      <c r="F127" s="159"/>
      <c r="G127" s="159"/>
      <c r="H127" s="203"/>
    </row>
    <row r="128" spans="1:8" s="23" customFormat="1" ht="21" customHeight="1">
      <c r="A128" s="34"/>
      <c r="B128" s="36"/>
      <c r="C128" s="52"/>
      <c r="D128" s="52"/>
      <c r="E128" s="180" t="s">
        <v>133</v>
      </c>
      <c r="F128" s="159">
        <f>H128</f>
        <v>154898.4</v>
      </c>
      <c r="G128" s="159"/>
      <c r="H128" s="203">
        <f>H130</f>
        <v>154898.4</v>
      </c>
    </row>
    <row r="129" spans="1:8" s="23" customFormat="1" ht="19.5" customHeight="1">
      <c r="A129" s="34"/>
      <c r="B129" s="36"/>
      <c r="C129" s="52"/>
      <c r="D129" s="52"/>
      <c r="E129" s="183" t="s">
        <v>81</v>
      </c>
      <c r="F129" s="159"/>
      <c r="G129" s="159"/>
      <c r="H129" s="203"/>
    </row>
    <row r="130" spans="1:17" s="23" customFormat="1" ht="21.75" customHeight="1">
      <c r="A130" s="34"/>
      <c r="B130" s="36"/>
      <c r="C130" s="52"/>
      <c r="D130" s="52"/>
      <c r="E130" s="178" t="s">
        <v>38</v>
      </c>
      <c r="F130" s="159">
        <f>H130</f>
        <v>154898.4</v>
      </c>
      <c r="G130" s="159"/>
      <c r="H130" s="203">
        <v>154898.4</v>
      </c>
      <c r="J130" s="332"/>
      <c r="K130" s="332"/>
      <c r="L130" s="332"/>
      <c r="M130" s="332"/>
      <c r="N130" s="332"/>
      <c r="Q130" s="206"/>
    </row>
    <row r="131" spans="1:17" s="23" customFormat="1" ht="23.25" customHeight="1">
      <c r="A131" s="34">
        <v>2630</v>
      </c>
      <c r="B131" s="36" t="s">
        <v>24</v>
      </c>
      <c r="C131" s="36" t="s">
        <v>97</v>
      </c>
      <c r="D131" s="36" t="s">
        <v>2</v>
      </c>
      <c r="E131" s="174" t="s">
        <v>188</v>
      </c>
      <c r="F131" s="159">
        <f>H131</f>
        <v>176341.1</v>
      </c>
      <c r="G131" s="159"/>
      <c r="H131" s="203">
        <f>H133</f>
        <v>176341.1</v>
      </c>
      <c r="Q131" s="206"/>
    </row>
    <row r="132" spans="1:17" s="23" customFormat="1" ht="19.5" customHeight="1">
      <c r="A132" s="34"/>
      <c r="B132" s="36"/>
      <c r="C132" s="36"/>
      <c r="D132" s="36"/>
      <c r="E132" s="173" t="s">
        <v>189</v>
      </c>
      <c r="F132" s="159"/>
      <c r="G132" s="159"/>
      <c r="H132" s="203"/>
      <c r="Q132" s="206"/>
    </row>
    <row r="133" spans="1:17" s="23" customFormat="1" ht="24" customHeight="1">
      <c r="A133" s="97">
        <v>2631</v>
      </c>
      <c r="B133" s="35" t="s">
        <v>24</v>
      </c>
      <c r="C133" s="35" t="s">
        <v>97</v>
      </c>
      <c r="D133" s="35" t="s">
        <v>3</v>
      </c>
      <c r="E133" s="174" t="s">
        <v>188</v>
      </c>
      <c r="F133" s="159">
        <f>H133</f>
        <v>176341.1</v>
      </c>
      <c r="G133" s="159"/>
      <c r="H133" s="203">
        <f>H134</f>
        <v>176341.1</v>
      </c>
      <c r="Q133" s="206"/>
    </row>
    <row r="134" spans="1:17" s="23" customFormat="1" ht="21" customHeight="1">
      <c r="A134" s="34"/>
      <c r="B134" s="36"/>
      <c r="C134" s="36"/>
      <c r="D134" s="36"/>
      <c r="E134" s="176" t="s">
        <v>36</v>
      </c>
      <c r="F134" s="159">
        <f>H134</f>
        <v>176341.1</v>
      </c>
      <c r="G134" s="159"/>
      <c r="H134" s="203">
        <f>H135</f>
        <v>176341.1</v>
      </c>
      <c r="Q134" s="206"/>
    </row>
    <row r="135" spans="1:17" s="23" customFormat="1" ht="24.75" customHeight="1">
      <c r="A135" s="34"/>
      <c r="B135" s="36"/>
      <c r="C135" s="36"/>
      <c r="D135" s="36"/>
      <c r="E135" s="180" t="s">
        <v>129</v>
      </c>
      <c r="F135" s="159">
        <f>H135</f>
        <v>176341.1</v>
      </c>
      <c r="G135" s="159"/>
      <c r="H135" s="203">
        <f>H137</f>
        <v>176341.1</v>
      </c>
      <c r="Q135" s="206"/>
    </row>
    <row r="136" spans="1:17" s="23" customFormat="1" ht="21" customHeight="1">
      <c r="A136" s="34"/>
      <c r="B136" s="36"/>
      <c r="C136" s="36"/>
      <c r="D136" s="36"/>
      <c r="E136" s="178" t="s">
        <v>127</v>
      </c>
      <c r="F136" s="159"/>
      <c r="G136" s="159"/>
      <c r="H136" s="203"/>
      <c r="Q136" s="206"/>
    </row>
    <row r="137" spans="1:17" s="23" customFormat="1" ht="23.25" customHeight="1">
      <c r="A137" s="34"/>
      <c r="B137" s="36"/>
      <c r="C137" s="36"/>
      <c r="D137" s="36"/>
      <c r="E137" s="180" t="s">
        <v>130</v>
      </c>
      <c r="F137" s="159">
        <f>H137</f>
        <v>176341.1</v>
      </c>
      <c r="G137" s="159"/>
      <c r="H137" s="203">
        <f>H139</f>
        <v>176341.1</v>
      </c>
      <c r="Q137" s="206"/>
    </row>
    <row r="138" spans="1:17" s="23" customFormat="1" ht="23.25" customHeight="1">
      <c r="A138" s="34"/>
      <c r="B138" s="36"/>
      <c r="C138" s="36"/>
      <c r="D138" s="36"/>
      <c r="E138" s="178" t="s">
        <v>81</v>
      </c>
      <c r="F138" s="159"/>
      <c r="G138" s="159"/>
      <c r="H138" s="203"/>
      <c r="Q138" s="206"/>
    </row>
    <row r="139" spans="1:17" s="23" customFormat="1" ht="21" customHeight="1">
      <c r="A139" s="34"/>
      <c r="B139" s="36"/>
      <c r="C139" s="52"/>
      <c r="D139" s="52"/>
      <c r="E139" s="180" t="s">
        <v>133</v>
      </c>
      <c r="F139" s="159">
        <f>H139</f>
        <v>176341.1</v>
      </c>
      <c r="G139" s="159"/>
      <c r="H139" s="203">
        <f>H141</f>
        <v>176341.1</v>
      </c>
      <c r="Q139" s="206"/>
    </row>
    <row r="140" spans="1:17" s="23" customFormat="1" ht="20.25" customHeight="1">
      <c r="A140" s="34"/>
      <c r="B140" s="36"/>
      <c r="C140" s="52"/>
      <c r="D140" s="52"/>
      <c r="E140" s="183" t="s">
        <v>81</v>
      </c>
      <c r="F140" s="159"/>
      <c r="G140" s="159"/>
      <c r="H140" s="203"/>
      <c r="Q140" s="206"/>
    </row>
    <row r="141" spans="1:17" s="23" customFormat="1" ht="27" customHeight="1">
      <c r="A141" s="34"/>
      <c r="B141" s="36"/>
      <c r="C141" s="52"/>
      <c r="D141" s="52"/>
      <c r="E141" s="178" t="s">
        <v>168</v>
      </c>
      <c r="F141" s="159">
        <f>H141</f>
        <v>176341.1</v>
      </c>
      <c r="G141" s="159"/>
      <c r="H141" s="203">
        <v>176341.1</v>
      </c>
      <c r="Q141" s="206"/>
    </row>
    <row r="142" spans="1:8" s="23" customFormat="1" ht="27" customHeight="1" hidden="1">
      <c r="A142" s="97">
        <v>2640</v>
      </c>
      <c r="B142" s="35" t="s">
        <v>24</v>
      </c>
      <c r="C142" s="51">
        <v>4</v>
      </c>
      <c r="D142" s="51">
        <v>0</v>
      </c>
      <c r="E142" s="179" t="s">
        <v>87</v>
      </c>
      <c r="F142" s="159">
        <f>H142</f>
        <v>0</v>
      </c>
      <c r="G142" s="159">
        <f>G144</f>
        <v>0</v>
      </c>
      <c r="H142" s="203">
        <f>H144</f>
        <v>0</v>
      </c>
    </row>
    <row r="143" spans="1:8" s="23" customFormat="1" ht="21" customHeight="1" hidden="1">
      <c r="A143" s="97"/>
      <c r="B143" s="35"/>
      <c r="C143" s="51"/>
      <c r="D143" s="51"/>
      <c r="E143" s="173" t="s">
        <v>81</v>
      </c>
      <c r="F143" s="159"/>
      <c r="G143" s="159"/>
      <c r="H143" s="203"/>
    </row>
    <row r="144" spans="1:8" s="23" customFormat="1" ht="21.75" customHeight="1" hidden="1">
      <c r="A144" s="97">
        <v>2640</v>
      </c>
      <c r="B144" s="35" t="s">
        <v>24</v>
      </c>
      <c r="C144" s="51">
        <v>4</v>
      </c>
      <c r="D144" s="51">
        <v>1</v>
      </c>
      <c r="E144" s="179" t="s">
        <v>87</v>
      </c>
      <c r="F144" s="159">
        <f>H144</f>
        <v>0</v>
      </c>
      <c r="G144" s="159">
        <f>G146</f>
        <v>0</v>
      </c>
      <c r="H144" s="203">
        <f>H146</f>
        <v>0</v>
      </c>
    </row>
    <row r="145" spans="1:8" s="23" customFormat="1" ht="30" customHeight="1" hidden="1">
      <c r="A145" s="34"/>
      <c r="B145" s="36"/>
      <c r="C145" s="52"/>
      <c r="D145" s="52"/>
      <c r="E145" s="173" t="s">
        <v>85</v>
      </c>
      <c r="F145" s="159"/>
      <c r="G145" s="159"/>
      <c r="H145" s="203"/>
    </row>
    <row r="146" spans="1:8" s="23" customFormat="1" ht="22.5" customHeight="1" hidden="1">
      <c r="A146" s="34"/>
      <c r="B146" s="36"/>
      <c r="C146" s="52"/>
      <c r="D146" s="52"/>
      <c r="E146" s="176" t="s">
        <v>36</v>
      </c>
      <c r="F146" s="159">
        <f>H146</f>
        <v>0</v>
      </c>
      <c r="G146" s="159"/>
      <c r="H146" s="203">
        <f>H147</f>
        <v>0</v>
      </c>
    </row>
    <row r="147" spans="1:8" s="23" customFormat="1" ht="21" customHeight="1" hidden="1">
      <c r="A147" s="34"/>
      <c r="B147" s="36"/>
      <c r="C147" s="52"/>
      <c r="D147" s="52"/>
      <c r="E147" s="180" t="s">
        <v>129</v>
      </c>
      <c r="F147" s="159">
        <f>H147</f>
        <v>0</v>
      </c>
      <c r="G147" s="159"/>
      <c r="H147" s="203">
        <f>H149</f>
        <v>0</v>
      </c>
    </row>
    <row r="148" spans="1:8" s="23" customFormat="1" ht="30" customHeight="1" hidden="1">
      <c r="A148" s="34"/>
      <c r="B148" s="36"/>
      <c r="C148" s="52"/>
      <c r="D148" s="52"/>
      <c r="E148" s="178" t="s">
        <v>127</v>
      </c>
      <c r="F148" s="159"/>
      <c r="G148" s="159"/>
      <c r="H148" s="203"/>
    </row>
    <row r="149" spans="1:8" s="23" customFormat="1" ht="19.5" customHeight="1" hidden="1">
      <c r="A149" s="34"/>
      <c r="B149" s="36"/>
      <c r="C149" s="52"/>
      <c r="D149" s="52"/>
      <c r="E149" s="180" t="s">
        <v>130</v>
      </c>
      <c r="F149" s="159">
        <f>H149</f>
        <v>0</v>
      </c>
      <c r="G149" s="159"/>
      <c r="H149" s="203">
        <f>H151</f>
        <v>0</v>
      </c>
    </row>
    <row r="150" spans="1:8" s="23" customFormat="1" ht="20.25" customHeight="1" hidden="1">
      <c r="A150" s="34"/>
      <c r="B150" s="36"/>
      <c r="C150" s="52"/>
      <c r="D150" s="52"/>
      <c r="E150" s="178" t="s">
        <v>81</v>
      </c>
      <c r="F150" s="159"/>
      <c r="G150" s="159"/>
      <c r="H150" s="203"/>
    </row>
    <row r="151" spans="1:8" s="23" customFormat="1" ht="19.5" customHeight="1" hidden="1">
      <c r="A151" s="34"/>
      <c r="B151" s="36"/>
      <c r="C151" s="52"/>
      <c r="D151" s="52"/>
      <c r="E151" s="180" t="s">
        <v>133</v>
      </c>
      <c r="F151" s="159">
        <f>H151</f>
        <v>0</v>
      </c>
      <c r="G151" s="159"/>
      <c r="H151" s="203">
        <f>H153</f>
        <v>0</v>
      </c>
    </row>
    <row r="152" spans="1:8" s="23" customFormat="1" ht="21" customHeight="1" hidden="1">
      <c r="A152" s="34"/>
      <c r="B152" s="36"/>
      <c r="C152" s="52"/>
      <c r="D152" s="52"/>
      <c r="E152" s="183" t="s">
        <v>81</v>
      </c>
      <c r="F152" s="159"/>
      <c r="G152" s="159"/>
      <c r="H152" s="203"/>
    </row>
    <row r="153" spans="1:8" s="23" customFormat="1" ht="31.5" customHeight="1" hidden="1">
      <c r="A153" s="34"/>
      <c r="B153" s="36"/>
      <c r="C153" s="52"/>
      <c r="D153" s="52"/>
      <c r="E153" s="178" t="s">
        <v>38</v>
      </c>
      <c r="F153" s="159">
        <f>H153</f>
        <v>0</v>
      </c>
      <c r="G153" s="159"/>
      <c r="H153" s="203">
        <v>0</v>
      </c>
    </row>
    <row r="154" spans="1:8" s="23" customFormat="1" ht="21.75" customHeight="1">
      <c r="A154" s="37">
        <v>2700</v>
      </c>
      <c r="B154" s="35" t="s">
        <v>177</v>
      </c>
      <c r="C154" s="51">
        <v>0</v>
      </c>
      <c r="D154" s="51">
        <v>0</v>
      </c>
      <c r="E154" s="172" t="s">
        <v>178</v>
      </c>
      <c r="F154" s="159">
        <f>H154</f>
        <v>7500</v>
      </c>
      <c r="G154" s="159"/>
      <c r="H154" s="203">
        <f>H156</f>
        <v>7500</v>
      </c>
    </row>
    <row r="155" spans="1:8" s="23" customFormat="1" ht="22.5" customHeight="1">
      <c r="A155" s="34"/>
      <c r="B155" s="35"/>
      <c r="C155" s="51"/>
      <c r="D155" s="51"/>
      <c r="E155" s="173" t="s">
        <v>80</v>
      </c>
      <c r="F155" s="159"/>
      <c r="G155" s="159"/>
      <c r="H155" s="203"/>
    </row>
    <row r="156" spans="1:8" s="23" customFormat="1" ht="26.25" customHeight="1">
      <c r="A156" s="34">
        <v>2760</v>
      </c>
      <c r="B156" s="35" t="s">
        <v>177</v>
      </c>
      <c r="C156" s="51">
        <v>6</v>
      </c>
      <c r="D156" s="51">
        <v>0</v>
      </c>
      <c r="E156" s="187" t="s">
        <v>179</v>
      </c>
      <c r="F156" s="159">
        <f>H156</f>
        <v>7500</v>
      </c>
      <c r="G156" s="159"/>
      <c r="H156" s="203">
        <f>H158</f>
        <v>7500</v>
      </c>
    </row>
    <row r="157" spans="1:8" s="23" customFormat="1" ht="21" customHeight="1">
      <c r="A157" s="34"/>
      <c r="B157" s="35"/>
      <c r="C157" s="51"/>
      <c r="D157" s="51"/>
      <c r="E157" s="173" t="s">
        <v>81</v>
      </c>
      <c r="F157" s="159"/>
      <c r="G157" s="159"/>
      <c r="H157" s="203"/>
    </row>
    <row r="158" spans="1:8" s="23" customFormat="1" ht="26.25" customHeight="1">
      <c r="A158" s="34">
        <v>2762</v>
      </c>
      <c r="B158" s="36" t="s">
        <v>177</v>
      </c>
      <c r="C158" s="52">
        <v>6</v>
      </c>
      <c r="D158" s="52">
        <v>2</v>
      </c>
      <c r="E158" s="174" t="s">
        <v>179</v>
      </c>
      <c r="F158" s="159">
        <f>H158</f>
        <v>7500</v>
      </c>
      <c r="G158" s="159"/>
      <c r="H158" s="203">
        <f>H160</f>
        <v>7500</v>
      </c>
    </row>
    <row r="159" spans="1:8" s="23" customFormat="1" ht="31.5" customHeight="1">
      <c r="A159" s="34"/>
      <c r="B159" s="36"/>
      <c r="C159" s="52"/>
      <c r="D159" s="52"/>
      <c r="E159" s="173" t="s">
        <v>85</v>
      </c>
      <c r="F159" s="159"/>
      <c r="G159" s="159"/>
      <c r="H159" s="203"/>
    </row>
    <row r="160" spans="1:8" s="23" customFormat="1" ht="27" customHeight="1">
      <c r="A160" s="34"/>
      <c r="B160" s="36"/>
      <c r="C160" s="52"/>
      <c r="D160" s="52"/>
      <c r="E160" s="176" t="s">
        <v>36</v>
      </c>
      <c r="F160" s="159">
        <f>H160</f>
        <v>7500</v>
      </c>
      <c r="G160" s="159"/>
      <c r="H160" s="203">
        <f>H161</f>
        <v>7500</v>
      </c>
    </row>
    <row r="161" spans="1:8" s="23" customFormat="1" ht="27.75" customHeight="1">
      <c r="A161" s="34"/>
      <c r="B161" s="36"/>
      <c r="C161" s="52"/>
      <c r="D161" s="52"/>
      <c r="E161" s="180" t="s">
        <v>129</v>
      </c>
      <c r="F161" s="159">
        <f>H161</f>
        <v>7500</v>
      </c>
      <c r="G161" s="159"/>
      <c r="H161" s="203">
        <f>H163</f>
        <v>7500</v>
      </c>
    </row>
    <row r="162" spans="1:8" s="23" customFormat="1" ht="24" customHeight="1">
      <c r="A162" s="34"/>
      <c r="B162" s="36"/>
      <c r="C162" s="52"/>
      <c r="D162" s="52"/>
      <c r="E162" s="178" t="s">
        <v>127</v>
      </c>
      <c r="F162" s="159"/>
      <c r="G162" s="159"/>
      <c r="H162" s="203"/>
    </row>
    <row r="163" spans="1:8" s="23" customFormat="1" ht="24.75" customHeight="1">
      <c r="A163" s="34"/>
      <c r="B163" s="36"/>
      <c r="C163" s="52"/>
      <c r="D163" s="52"/>
      <c r="E163" s="180" t="s">
        <v>130</v>
      </c>
      <c r="F163" s="159">
        <f>H163</f>
        <v>7500</v>
      </c>
      <c r="G163" s="159"/>
      <c r="H163" s="203">
        <f>H165</f>
        <v>7500</v>
      </c>
    </row>
    <row r="164" spans="1:8" s="23" customFormat="1" ht="21.75" customHeight="1">
      <c r="A164" s="34"/>
      <c r="B164" s="36"/>
      <c r="C164" s="52"/>
      <c r="D164" s="52"/>
      <c r="E164" s="178" t="s">
        <v>127</v>
      </c>
      <c r="F164" s="159"/>
      <c r="G164" s="159"/>
      <c r="H164" s="203"/>
    </row>
    <row r="165" spans="1:8" s="23" customFormat="1" ht="19.5" customHeight="1">
      <c r="A165" s="34"/>
      <c r="B165" s="36"/>
      <c r="C165" s="52"/>
      <c r="D165" s="52"/>
      <c r="E165" s="180" t="s">
        <v>133</v>
      </c>
      <c r="F165" s="159">
        <f>H165</f>
        <v>7500</v>
      </c>
      <c r="G165" s="159"/>
      <c r="H165" s="203">
        <f>H167</f>
        <v>7500</v>
      </c>
    </row>
    <row r="166" spans="1:8" s="23" customFormat="1" ht="22.5" customHeight="1">
      <c r="A166" s="34"/>
      <c r="B166" s="36"/>
      <c r="C166" s="52"/>
      <c r="D166" s="52"/>
      <c r="E166" s="183" t="s">
        <v>81</v>
      </c>
      <c r="F166" s="159"/>
      <c r="G166" s="159"/>
      <c r="H166" s="203"/>
    </row>
    <row r="167" spans="1:8" s="23" customFormat="1" ht="19.5" customHeight="1">
      <c r="A167" s="34"/>
      <c r="B167" s="36"/>
      <c r="C167" s="52"/>
      <c r="D167" s="52"/>
      <c r="E167" s="178" t="s">
        <v>38</v>
      </c>
      <c r="F167" s="159">
        <f>H167</f>
        <v>7500</v>
      </c>
      <c r="G167" s="159"/>
      <c r="H167" s="203">
        <v>7500</v>
      </c>
    </row>
    <row r="168" spans="1:8" s="23" customFormat="1" ht="30" customHeight="1">
      <c r="A168" s="97">
        <v>2800</v>
      </c>
      <c r="B168" s="35" t="s">
        <v>79</v>
      </c>
      <c r="C168" s="51">
        <v>0</v>
      </c>
      <c r="D168" s="51">
        <v>0</v>
      </c>
      <c r="E168" s="180" t="s">
        <v>44</v>
      </c>
      <c r="F168" s="159">
        <f>G168+H168</f>
        <v>177321.7</v>
      </c>
      <c r="G168" s="159">
        <f>G169</f>
        <v>7608.2</v>
      </c>
      <c r="H168" s="203">
        <f>H169</f>
        <v>169713.5</v>
      </c>
    </row>
    <row r="169" spans="1:8" s="23" customFormat="1" ht="24.75" customHeight="1">
      <c r="A169" s="97">
        <v>2820</v>
      </c>
      <c r="B169" s="35" t="s">
        <v>25</v>
      </c>
      <c r="C169" s="51">
        <v>2</v>
      </c>
      <c r="D169" s="51">
        <v>0</v>
      </c>
      <c r="E169" s="187" t="s">
        <v>88</v>
      </c>
      <c r="F169" s="159">
        <f>G169+H169</f>
        <v>177321.7</v>
      </c>
      <c r="G169" s="159">
        <f>G171+G197+G206</f>
        <v>7608.2</v>
      </c>
      <c r="H169" s="203">
        <f>H171+H187</f>
        <v>169713.5</v>
      </c>
    </row>
    <row r="170" spans="1:8" s="23" customFormat="1" ht="20.25" customHeight="1">
      <c r="A170" s="97"/>
      <c r="B170" s="35"/>
      <c r="C170" s="51"/>
      <c r="D170" s="51"/>
      <c r="E170" s="173" t="s">
        <v>81</v>
      </c>
      <c r="F170" s="159"/>
      <c r="G170" s="159"/>
      <c r="H170" s="203"/>
    </row>
    <row r="171" spans="1:8" s="23" customFormat="1" ht="21.75" customHeight="1">
      <c r="A171" s="97">
        <v>2821</v>
      </c>
      <c r="B171" s="35" t="s">
        <v>25</v>
      </c>
      <c r="C171" s="51">
        <v>2</v>
      </c>
      <c r="D171" s="51">
        <v>1</v>
      </c>
      <c r="E171" s="176" t="s">
        <v>89</v>
      </c>
      <c r="F171" s="159">
        <f>G171+H171</f>
        <v>90629.9</v>
      </c>
      <c r="G171" s="159">
        <f>G173</f>
        <v>3280</v>
      </c>
      <c r="H171" s="203">
        <f>H173</f>
        <v>87349.9</v>
      </c>
    </row>
    <row r="172" spans="1:8" s="23" customFormat="1" ht="30" customHeight="1">
      <c r="A172" s="34"/>
      <c r="B172" s="36"/>
      <c r="C172" s="52"/>
      <c r="D172" s="52"/>
      <c r="E172" s="173" t="s">
        <v>85</v>
      </c>
      <c r="F172" s="159"/>
      <c r="G172" s="159"/>
      <c r="H172" s="203"/>
    </row>
    <row r="173" spans="1:8" s="23" customFormat="1" ht="22.5" customHeight="1">
      <c r="A173" s="34"/>
      <c r="B173" s="36"/>
      <c r="C173" s="52"/>
      <c r="D173" s="52"/>
      <c r="E173" s="176" t="s">
        <v>36</v>
      </c>
      <c r="F173" s="159">
        <f>G173+H173</f>
        <v>90629.9</v>
      </c>
      <c r="G173" s="159">
        <f>G174</f>
        <v>3280</v>
      </c>
      <c r="H173" s="203">
        <f>H180</f>
        <v>87349.9</v>
      </c>
    </row>
    <row r="174" spans="1:8" s="23" customFormat="1" ht="22.5" customHeight="1">
      <c r="A174" s="34"/>
      <c r="B174" s="36"/>
      <c r="C174" s="52"/>
      <c r="D174" s="52"/>
      <c r="E174" s="177" t="s">
        <v>37</v>
      </c>
      <c r="F174" s="159">
        <f>G174</f>
        <v>3280</v>
      </c>
      <c r="G174" s="159">
        <f>G175</f>
        <v>3280</v>
      </c>
      <c r="H174" s="203"/>
    </row>
    <row r="175" spans="1:8" s="23" customFormat="1" ht="22.5" customHeight="1">
      <c r="A175" s="34"/>
      <c r="B175" s="36"/>
      <c r="C175" s="52"/>
      <c r="D175" s="52"/>
      <c r="E175" s="173" t="s">
        <v>41</v>
      </c>
      <c r="F175" s="159">
        <f>G175</f>
        <v>3280</v>
      </c>
      <c r="G175" s="159">
        <f>G177</f>
        <v>3280</v>
      </c>
      <c r="H175" s="203"/>
    </row>
    <row r="176" spans="1:8" s="23" customFormat="1" ht="22.5" customHeight="1">
      <c r="A176" s="34"/>
      <c r="B176" s="36"/>
      <c r="C176" s="52"/>
      <c r="D176" s="52"/>
      <c r="E176" s="173" t="s">
        <v>40</v>
      </c>
      <c r="F176" s="159"/>
      <c r="G176" s="159"/>
      <c r="H176" s="203"/>
    </row>
    <row r="177" spans="1:8" s="23" customFormat="1" ht="27.75" customHeight="1">
      <c r="A177" s="34"/>
      <c r="B177" s="36"/>
      <c r="C177" s="52"/>
      <c r="D177" s="52"/>
      <c r="E177" s="111" t="s">
        <v>42</v>
      </c>
      <c r="F177" s="159">
        <f>G177</f>
        <v>3280</v>
      </c>
      <c r="G177" s="159">
        <f>G179</f>
        <v>3280</v>
      </c>
      <c r="H177" s="203"/>
    </row>
    <row r="178" spans="1:8" s="23" customFormat="1" ht="22.5" customHeight="1">
      <c r="A178" s="34"/>
      <c r="B178" s="36"/>
      <c r="C178" s="52"/>
      <c r="D178" s="52"/>
      <c r="E178" s="173" t="s">
        <v>81</v>
      </c>
      <c r="F178" s="159"/>
      <c r="G178" s="159"/>
      <c r="H178" s="203"/>
    </row>
    <row r="179" spans="1:8" s="23" customFormat="1" ht="28.5" customHeight="1">
      <c r="A179" s="34"/>
      <c r="B179" s="36"/>
      <c r="C179" s="52"/>
      <c r="D179" s="52"/>
      <c r="E179" s="198" t="s">
        <v>43</v>
      </c>
      <c r="F179" s="159">
        <f>G179</f>
        <v>3280</v>
      </c>
      <c r="G179" s="159">
        <v>3280</v>
      </c>
      <c r="H179" s="203"/>
    </row>
    <row r="180" spans="1:8" s="23" customFormat="1" ht="23.25" customHeight="1">
      <c r="A180" s="34"/>
      <c r="B180" s="36"/>
      <c r="C180" s="52"/>
      <c r="D180" s="52"/>
      <c r="E180" s="180" t="s">
        <v>129</v>
      </c>
      <c r="F180" s="159">
        <f>H180</f>
        <v>87349.9</v>
      </c>
      <c r="G180" s="159"/>
      <c r="H180" s="203">
        <f>H182</f>
        <v>87349.9</v>
      </c>
    </row>
    <row r="181" spans="1:8" s="23" customFormat="1" ht="23.25" customHeight="1">
      <c r="A181" s="34"/>
      <c r="B181" s="36"/>
      <c r="C181" s="52"/>
      <c r="D181" s="52"/>
      <c r="E181" s="178" t="s">
        <v>127</v>
      </c>
      <c r="F181" s="159"/>
      <c r="G181" s="159"/>
      <c r="H181" s="203"/>
    </row>
    <row r="182" spans="1:8" s="23" customFormat="1" ht="23.25" customHeight="1">
      <c r="A182" s="34"/>
      <c r="B182" s="36"/>
      <c r="C182" s="52"/>
      <c r="D182" s="52"/>
      <c r="E182" s="180" t="s">
        <v>130</v>
      </c>
      <c r="F182" s="159">
        <f>H182</f>
        <v>87349.9</v>
      </c>
      <c r="G182" s="159"/>
      <c r="H182" s="203">
        <f>H184</f>
        <v>87349.9</v>
      </c>
    </row>
    <row r="183" spans="1:8" s="23" customFormat="1" ht="23.25" customHeight="1">
      <c r="A183" s="34"/>
      <c r="B183" s="36"/>
      <c r="C183" s="52"/>
      <c r="D183" s="52"/>
      <c r="E183" s="178" t="s">
        <v>81</v>
      </c>
      <c r="F183" s="159"/>
      <c r="G183" s="159"/>
      <c r="H183" s="203"/>
    </row>
    <row r="184" spans="1:8" s="23" customFormat="1" ht="23.25" customHeight="1">
      <c r="A184" s="34"/>
      <c r="B184" s="36"/>
      <c r="C184" s="52"/>
      <c r="D184" s="52"/>
      <c r="E184" s="180" t="s">
        <v>133</v>
      </c>
      <c r="F184" s="159">
        <f>H184</f>
        <v>87349.9</v>
      </c>
      <c r="G184" s="159"/>
      <c r="H184" s="203">
        <f>H186</f>
        <v>87349.9</v>
      </c>
    </row>
    <row r="185" spans="1:8" s="23" customFormat="1" ht="23.25" customHeight="1">
      <c r="A185" s="34"/>
      <c r="B185" s="36"/>
      <c r="C185" s="52"/>
      <c r="D185" s="52"/>
      <c r="E185" s="183" t="s">
        <v>81</v>
      </c>
      <c r="F185" s="159"/>
      <c r="G185" s="159"/>
      <c r="H185" s="203"/>
    </row>
    <row r="186" spans="1:8" s="23" customFormat="1" ht="23.25" customHeight="1">
      <c r="A186" s="34"/>
      <c r="B186" s="36"/>
      <c r="C186" s="52"/>
      <c r="D186" s="52"/>
      <c r="E186" s="178" t="s">
        <v>38</v>
      </c>
      <c r="F186" s="159">
        <f>H186</f>
        <v>87349.9</v>
      </c>
      <c r="G186" s="159"/>
      <c r="H186" s="203">
        <v>87349.9</v>
      </c>
    </row>
    <row r="187" spans="1:8" s="23" customFormat="1" ht="21.75" customHeight="1">
      <c r="A187" s="34">
        <v>2822</v>
      </c>
      <c r="B187" s="36" t="s">
        <v>25</v>
      </c>
      <c r="C187" s="52">
        <v>2</v>
      </c>
      <c r="D187" s="52">
        <v>2</v>
      </c>
      <c r="E187" s="176" t="s">
        <v>176</v>
      </c>
      <c r="F187" s="159">
        <f>G187+H187</f>
        <v>82363.6</v>
      </c>
      <c r="G187" s="159">
        <f>G189</f>
        <v>0</v>
      </c>
      <c r="H187" s="203">
        <f>H189</f>
        <v>82363.6</v>
      </c>
    </row>
    <row r="188" spans="1:8" s="23" customFormat="1" ht="30" customHeight="1">
      <c r="A188" s="34"/>
      <c r="B188" s="36"/>
      <c r="C188" s="52"/>
      <c r="D188" s="52"/>
      <c r="E188" s="173" t="s">
        <v>85</v>
      </c>
      <c r="F188" s="159"/>
      <c r="G188" s="159"/>
      <c r="H188" s="203"/>
    </row>
    <row r="189" spans="1:8" s="23" customFormat="1" ht="21.75" customHeight="1">
      <c r="A189" s="34"/>
      <c r="B189" s="36"/>
      <c r="C189" s="52"/>
      <c r="D189" s="52"/>
      <c r="E189" s="177" t="s">
        <v>36</v>
      </c>
      <c r="F189" s="159">
        <f>G189+H189</f>
        <v>82363.6</v>
      </c>
      <c r="G189" s="159"/>
      <c r="H189" s="203">
        <f>H190</f>
        <v>82363.6</v>
      </c>
    </row>
    <row r="190" spans="1:8" s="23" customFormat="1" ht="24.75" customHeight="1">
      <c r="A190" s="34"/>
      <c r="B190" s="36"/>
      <c r="C190" s="52"/>
      <c r="D190" s="52"/>
      <c r="E190" s="180" t="s">
        <v>129</v>
      </c>
      <c r="F190" s="159">
        <f>H190</f>
        <v>82363.6</v>
      </c>
      <c r="G190" s="159"/>
      <c r="H190" s="203">
        <f>H192</f>
        <v>82363.6</v>
      </c>
    </row>
    <row r="191" spans="1:8" s="23" customFormat="1" ht="18.75" customHeight="1">
      <c r="A191" s="34"/>
      <c r="B191" s="36"/>
      <c r="C191" s="52"/>
      <c r="D191" s="52"/>
      <c r="E191" s="178" t="s">
        <v>127</v>
      </c>
      <c r="F191" s="159"/>
      <c r="G191" s="159"/>
      <c r="H191" s="203"/>
    </row>
    <row r="192" spans="1:8" s="23" customFormat="1" ht="21.75" customHeight="1">
      <c r="A192" s="274"/>
      <c r="B192" s="107"/>
      <c r="C192" s="108"/>
      <c r="D192" s="109"/>
      <c r="E192" s="180" t="s">
        <v>130</v>
      </c>
      <c r="F192" s="159">
        <f>H192</f>
        <v>82363.6</v>
      </c>
      <c r="G192" s="159"/>
      <c r="H192" s="203">
        <f>H194</f>
        <v>82363.6</v>
      </c>
    </row>
    <row r="193" spans="1:8" s="23" customFormat="1" ht="21.75" customHeight="1">
      <c r="A193" s="274"/>
      <c r="B193" s="107"/>
      <c r="C193" s="108"/>
      <c r="D193" s="109"/>
      <c r="E193" s="178" t="s">
        <v>81</v>
      </c>
      <c r="F193" s="159"/>
      <c r="G193" s="159"/>
      <c r="H193" s="203"/>
    </row>
    <row r="194" spans="1:8" s="23" customFormat="1" ht="21" customHeight="1">
      <c r="A194" s="274"/>
      <c r="B194" s="107"/>
      <c r="C194" s="108"/>
      <c r="D194" s="109"/>
      <c r="E194" s="180" t="s">
        <v>133</v>
      </c>
      <c r="F194" s="159">
        <f>H194</f>
        <v>82363.6</v>
      </c>
      <c r="G194" s="159"/>
      <c r="H194" s="203">
        <f>H196</f>
        <v>82363.6</v>
      </c>
    </row>
    <row r="195" spans="1:8" s="23" customFormat="1" ht="18.75" customHeight="1">
      <c r="A195" s="274"/>
      <c r="B195" s="107"/>
      <c r="C195" s="108"/>
      <c r="D195" s="109"/>
      <c r="E195" s="183" t="s">
        <v>81</v>
      </c>
      <c r="F195" s="159"/>
      <c r="G195" s="159"/>
      <c r="H195" s="203"/>
    </row>
    <row r="196" spans="1:8" s="23" customFormat="1" ht="20.25" customHeight="1">
      <c r="A196" s="274"/>
      <c r="B196" s="107"/>
      <c r="C196" s="108"/>
      <c r="D196" s="109"/>
      <c r="E196" s="178" t="s">
        <v>38</v>
      </c>
      <c r="F196" s="159">
        <f>H196</f>
        <v>82363.6</v>
      </c>
      <c r="G196" s="159"/>
      <c r="H196" s="203">
        <v>82363.6</v>
      </c>
    </row>
    <row r="197" spans="1:8" s="23" customFormat="1" ht="23.25" customHeight="1">
      <c r="A197" s="97">
        <v>2823</v>
      </c>
      <c r="B197" s="35" t="s">
        <v>25</v>
      </c>
      <c r="C197" s="51">
        <v>2</v>
      </c>
      <c r="D197" s="51">
        <v>3</v>
      </c>
      <c r="E197" s="174" t="s">
        <v>118</v>
      </c>
      <c r="F197" s="159">
        <f>G197</f>
        <v>3000</v>
      </c>
      <c r="G197" s="159">
        <f>G199</f>
        <v>3000</v>
      </c>
      <c r="H197" s="203"/>
    </row>
    <row r="198" spans="1:8" s="23" customFormat="1" ht="30" customHeight="1">
      <c r="A198" s="34"/>
      <c r="B198" s="36"/>
      <c r="C198" s="52"/>
      <c r="D198" s="52"/>
      <c r="E198" s="173" t="s">
        <v>85</v>
      </c>
      <c r="F198" s="159"/>
      <c r="G198" s="159"/>
      <c r="H198" s="203"/>
    </row>
    <row r="199" spans="1:8" s="23" customFormat="1" ht="21.75" customHeight="1">
      <c r="A199" s="34"/>
      <c r="B199" s="36"/>
      <c r="C199" s="52"/>
      <c r="D199" s="52"/>
      <c r="E199" s="176" t="s">
        <v>36</v>
      </c>
      <c r="F199" s="159">
        <f>G199</f>
        <v>3000</v>
      </c>
      <c r="G199" s="159">
        <f>G200</f>
        <v>3000</v>
      </c>
      <c r="H199" s="203"/>
    </row>
    <row r="200" spans="1:8" s="23" customFormat="1" ht="21.75" customHeight="1">
      <c r="A200" s="34"/>
      <c r="B200" s="36"/>
      <c r="C200" s="52"/>
      <c r="D200" s="52"/>
      <c r="E200" s="176" t="s">
        <v>37</v>
      </c>
      <c r="F200" s="159">
        <f>G200</f>
        <v>3000</v>
      </c>
      <c r="G200" s="159">
        <f>G201</f>
        <v>3000</v>
      </c>
      <c r="H200" s="203"/>
    </row>
    <row r="201" spans="1:8" s="23" customFormat="1" ht="25.5" customHeight="1">
      <c r="A201" s="34"/>
      <c r="B201" s="36"/>
      <c r="C201" s="52"/>
      <c r="D201" s="52"/>
      <c r="E201" s="174" t="s">
        <v>41</v>
      </c>
      <c r="F201" s="159">
        <f>G201</f>
        <v>3000</v>
      </c>
      <c r="G201" s="159">
        <f>G203</f>
        <v>3000</v>
      </c>
      <c r="H201" s="203"/>
    </row>
    <row r="202" spans="1:8" s="23" customFormat="1" ht="21" customHeight="1">
      <c r="A202" s="34"/>
      <c r="B202" s="36"/>
      <c r="C202" s="52"/>
      <c r="D202" s="52"/>
      <c r="E202" s="173" t="s">
        <v>40</v>
      </c>
      <c r="F202" s="159"/>
      <c r="G202" s="159"/>
      <c r="H202" s="203"/>
    </row>
    <row r="203" spans="1:8" s="23" customFormat="1" ht="30" customHeight="1">
      <c r="A203" s="34"/>
      <c r="B203" s="36"/>
      <c r="C203" s="52"/>
      <c r="D203" s="52"/>
      <c r="E203" s="174" t="s">
        <v>42</v>
      </c>
      <c r="F203" s="159">
        <f>G203</f>
        <v>3000</v>
      </c>
      <c r="G203" s="159">
        <f>G205</f>
        <v>3000</v>
      </c>
      <c r="H203" s="203"/>
    </row>
    <row r="204" spans="1:8" s="23" customFormat="1" ht="21" customHeight="1">
      <c r="A204" s="34"/>
      <c r="B204" s="36"/>
      <c r="C204" s="52"/>
      <c r="D204" s="52"/>
      <c r="E204" s="173" t="s">
        <v>81</v>
      </c>
      <c r="F204" s="159"/>
      <c r="G204" s="159"/>
      <c r="H204" s="203"/>
    </row>
    <row r="205" spans="1:8" s="23" customFormat="1" ht="30" customHeight="1">
      <c r="A205" s="34"/>
      <c r="B205" s="36"/>
      <c r="C205" s="52"/>
      <c r="D205" s="52"/>
      <c r="E205" s="183" t="s">
        <v>43</v>
      </c>
      <c r="F205" s="159">
        <f>G205</f>
        <v>3000</v>
      </c>
      <c r="G205" s="159">
        <v>3000</v>
      </c>
      <c r="H205" s="203"/>
    </row>
    <row r="206" spans="1:8" s="23" customFormat="1" ht="24.75" customHeight="1">
      <c r="A206" s="97">
        <v>2824</v>
      </c>
      <c r="B206" s="35" t="s">
        <v>25</v>
      </c>
      <c r="C206" s="51">
        <v>2</v>
      </c>
      <c r="D206" s="249">
        <v>4</v>
      </c>
      <c r="E206" s="180" t="s">
        <v>242</v>
      </c>
      <c r="F206" s="159">
        <f>G206</f>
        <v>1328.2</v>
      </c>
      <c r="G206" s="159">
        <f>G208</f>
        <v>1328.2</v>
      </c>
      <c r="H206" s="203"/>
    </row>
    <row r="207" spans="1:8" s="23" customFormat="1" ht="30" customHeight="1">
      <c r="A207" s="34"/>
      <c r="B207" s="36"/>
      <c r="C207" s="52"/>
      <c r="D207" s="52"/>
      <c r="E207" s="111" t="s">
        <v>85</v>
      </c>
      <c r="F207" s="159"/>
      <c r="G207" s="159"/>
      <c r="H207" s="203"/>
    </row>
    <row r="208" spans="1:8" s="23" customFormat="1" ht="30" customHeight="1">
      <c r="A208" s="34"/>
      <c r="B208" s="36"/>
      <c r="C208" s="52"/>
      <c r="D208" s="52"/>
      <c r="E208" s="176" t="s">
        <v>36</v>
      </c>
      <c r="F208" s="159">
        <f>G208</f>
        <v>1328.2</v>
      </c>
      <c r="G208" s="159">
        <f>G209</f>
        <v>1328.2</v>
      </c>
      <c r="H208" s="203"/>
    </row>
    <row r="209" spans="1:8" s="23" customFormat="1" ht="30" customHeight="1">
      <c r="A209" s="34"/>
      <c r="B209" s="36"/>
      <c r="C209" s="52"/>
      <c r="D209" s="52"/>
      <c r="E209" s="176" t="s">
        <v>37</v>
      </c>
      <c r="F209" s="159">
        <f>G209</f>
        <v>1328.2</v>
      </c>
      <c r="G209" s="159">
        <f>G210</f>
        <v>1328.2</v>
      </c>
      <c r="H209" s="203"/>
    </row>
    <row r="210" spans="1:8" s="23" customFormat="1" ht="30" customHeight="1">
      <c r="A210" s="34"/>
      <c r="B210" s="36"/>
      <c r="C210" s="52"/>
      <c r="D210" s="52"/>
      <c r="E210" s="176" t="s">
        <v>126</v>
      </c>
      <c r="F210" s="159">
        <f>G210</f>
        <v>1328.2</v>
      </c>
      <c r="G210" s="159">
        <f>G212</f>
        <v>1328.2</v>
      </c>
      <c r="H210" s="203"/>
    </row>
    <row r="211" spans="1:8" s="23" customFormat="1" ht="18.75" customHeight="1">
      <c r="A211" s="34"/>
      <c r="B211" s="36"/>
      <c r="C211" s="52"/>
      <c r="D211" s="52"/>
      <c r="E211" s="177" t="s">
        <v>127</v>
      </c>
      <c r="F211" s="159"/>
      <c r="G211" s="159"/>
      <c r="H211" s="203"/>
    </row>
    <row r="212" spans="1:8" s="23" customFormat="1" ht="23.25" customHeight="1">
      <c r="A212" s="34"/>
      <c r="B212" s="36"/>
      <c r="C212" s="52"/>
      <c r="D212" s="52"/>
      <c r="E212" s="180" t="s">
        <v>243</v>
      </c>
      <c r="F212" s="159">
        <f>G212</f>
        <v>1328.2</v>
      </c>
      <c r="G212" s="159">
        <f>G214</f>
        <v>1328.2</v>
      </c>
      <c r="H212" s="203"/>
    </row>
    <row r="213" spans="1:8" s="23" customFormat="1" ht="22.5" customHeight="1">
      <c r="A213" s="34"/>
      <c r="B213" s="36"/>
      <c r="C213" s="52"/>
      <c r="D213" s="52"/>
      <c r="E213" s="248" t="s">
        <v>81</v>
      </c>
      <c r="F213" s="159"/>
      <c r="G213" s="159"/>
      <c r="H213" s="203"/>
    </row>
    <row r="214" spans="1:8" s="23" customFormat="1" ht="27" customHeight="1">
      <c r="A214" s="34"/>
      <c r="B214" s="36"/>
      <c r="C214" s="52"/>
      <c r="D214" s="52"/>
      <c r="E214" s="178" t="s">
        <v>244</v>
      </c>
      <c r="F214" s="159">
        <f>G214</f>
        <v>1328.2</v>
      </c>
      <c r="G214" s="159">
        <v>1328.2</v>
      </c>
      <c r="H214" s="203"/>
    </row>
    <row r="215" spans="1:8" s="23" customFormat="1" ht="24.75" customHeight="1">
      <c r="A215" s="273">
        <v>2900</v>
      </c>
      <c r="B215" s="35" t="s">
        <v>26</v>
      </c>
      <c r="C215" s="51">
        <v>0</v>
      </c>
      <c r="D215" s="51">
        <v>0</v>
      </c>
      <c r="E215" s="172" t="s">
        <v>137</v>
      </c>
      <c r="F215" s="159">
        <f>G215+H215</f>
        <v>569073.4</v>
      </c>
      <c r="G215" s="159">
        <f>G217+G235</f>
        <v>19000</v>
      </c>
      <c r="H215" s="203">
        <f>H217+H235</f>
        <v>550073.4</v>
      </c>
    </row>
    <row r="216" spans="1:8" s="23" customFormat="1" ht="19.5" customHeight="1">
      <c r="A216" s="97"/>
      <c r="B216" s="35"/>
      <c r="C216" s="51"/>
      <c r="D216" s="51"/>
      <c r="E216" s="173" t="s">
        <v>80</v>
      </c>
      <c r="F216" s="159"/>
      <c r="G216" s="159"/>
      <c r="H216" s="203"/>
    </row>
    <row r="217" spans="1:8" s="23" customFormat="1" ht="30" customHeight="1">
      <c r="A217" s="97">
        <v>2910</v>
      </c>
      <c r="B217" s="35" t="s">
        <v>26</v>
      </c>
      <c r="C217" s="51">
        <v>1</v>
      </c>
      <c r="D217" s="51">
        <v>0</v>
      </c>
      <c r="E217" s="179" t="s">
        <v>120</v>
      </c>
      <c r="F217" s="159">
        <f>G217+H217</f>
        <v>452657.4</v>
      </c>
      <c r="G217" s="159">
        <f>G219</f>
        <v>12000</v>
      </c>
      <c r="H217" s="203">
        <f>H219</f>
        <v>440657.4</v>
      </c>
    </row>
    <row r="218" spans="1:8" s="23" customFormat="1" ht="18.75" customHeight="1">
      <c r="A218" s="97"/>
      <c r="B218" s="35"/>
      <c r="C218" s="51"/>
      <c r="D218" s="51"/>
      <c r="E218" s="173" t="s">
        <v>81</v>
      </c>
      <c r="F218" s="159"/>
      <c r="G218" s="159"/>
      <c r="H218" s="203"/>
    </row>
    <row r="219" spans="1:8" s="23" customFormat="1" ht="22.5" customHeight="1">
      <c r="A219" s="97">
        <v>2911</v>
      </c>
      <c r="B219" s="35" t="s">
        <v>26</v>
      </c>
      <c r="C219" s="51">
        <v>1</v>
      </c>
      <c r="D219" s="51">
        <v>1</v>
      </c>
      <c r="E219" s="176" t="s">
        <v>90</v>
      </c>
      <c r="F219" s="159">
        <f>G219+H219</f>
        <v>452657.4</v>
      </c>
      <c r="G219" s="159">
        <f>G221</f>
        <v>12000</v>
      </c>
      <c r="H219" s="203">
        <f>H221</f>
        <v>440657.4</v>
      </c>
    </row>
    <row r="220" spans="1:8" s="23" customFormat="1" ht="30" customHeight="1">
      <c r="A220" s="34"/>
      <c r="B220" s="36"/>
      <c r="C220" s="52"/>
      <c r="D220" s="52"/>
      <c r="E220" s="174" t="s">
        <v>85</v>
      </c>
      <c r="F220" s="159"/>
      <c r="G220" s="159"/>
      <c r="H220" s="203"/>
    </row>
    <row r="221" spans="1:8" s="23" customFormat="1" ht="20.25" customHeight="1">
      <c r="A221" s="34"/>
      <c r="B221" s="36"/>
      <c r="C221" s="52"/>
      <c r="D221" s="52"/>
      <c r="E221" s="176" t="s">
        <v>36</v>
      </c>
      <c r="F221" s="159">
        <f>G221+H221</f>
        <v>452657.4</v>
      </c>
      <c r="G221" s="159">
        <f>G222</f>
        <v>12000</v>
      </c>
      <c r="H221" s="203">
        <f>H228</f>
        <v>440657.4</v>
      </c>
    </row>
    <row r="222" spans="1:8" s="23" customFormat="1" ht="20.25" customHeight="1">
      <c r="A222" s="34"/>
      <c r="B222" s="36"/>
      <c r="C222" s="52"/>
      <c r="D222" s="52"/>
      <c r="E222" s="176" t="s">
        <v>37</v>
      </c>
      <c r="F222" s="159">
        <f>G222</f>
        <v>12000</v>
      </c>
      <c r="G222" s="159">
        <f>G223</f>
        <v>12000</v>
      </c>
      <c r="H222" s="203"/>
    </row>
    <row r="223" spans="1:8" s="23" customFormat="1" ht="20.25" customHeight="1">
      <c r="A223" s="34"/>
      <c r="B223" s="36"/>
      <c r="C223" s="52"/>
      <c r="D223" s="52"/>
      <c r="E223" s="174" t="s">
        <v>41</v>
      </c>
      <c r="F223" s="159">
        <f>G223</f>
        <v>12000</v>
      </c>
      <c r="G223" s="159">
        <f>G225</f>
        <v>12000</v>
      </c>
      <c r="H223" s="203"/>
    </row>
    <row r="224" spans="1:8" s="23" customFormat="1" ht="20.25" customHeight="1">
      <c r="A224" s="34"/>
      <c r="B224" s="36"/>
      <c r="C224" s="52"/>
      <c r="D224" s="52"/>
      <c r="E224" s="173" t="s">
        <v>40</v>
      </c>
      <c r="F224" s="159"/>
      <c r="G224" s="159"/>
      <c r="H224" s="203"/>
    </row>
    <row r="225" spans="1:8" s="23" customFormat="1" ht="27" customHeight="1">
      <c r="A225" s="34"/>
      <c r="B225" s="36"/>
      <c r="C225" s="52"/>
      <c r="D225" s="52"/>
      <c r="E225" s="174" t="s">
        <v>42</v>
      </c>
      <c r="F225" s="159">
        <f>G225</f>
        <v>12000</v>
      </c>
      <c r="G225" s="159">
        <f>G227</f>
        <v>12000</v>
      </c>
      <c r="H225" s="203"/>
    </row>
    <row r="226" spans="1:8" s="23" customFormat="1" ht="20.25" customHeight="1">
      <c r="A226" s="34"/>
      <c r="B226" s="36"/>
      <c r="C226" s="52"/>
      <c r="D226" s="52"/>
      <c r="E226" s="173" t="s">
        <v>81</v>
      </c>
      <c r="F226" s="159"/>
      <c r="G226" s="159"/>
      <c r="H226" s="203"/>
    </row>
    <row r="227" spans="1:8" s="23" customFormat="1" ht="27.75" customHeight="1">
      <c r="A227" s="34"/>
      <c r="B227" s="36"/>
      <c r="C227" s="52"/>
      <c r="D227" s="52"/>
      <c r="E227" s="183" t="s">
        <v>43</v>
      </c>
      <c r="F227" s="159">
        <f>G227</f>
        <v>12000</v>
      </c>
      <c r="G227" s="159">
        <v>12000</v>
      </c>
      <c r="H227" s="203"/>
    </row>
    <row r="228" spans="1:8" s="23" customFormat="1" ht="25.5" customHeight="1">
      <c r="A228" s="274"/>
      <c r="B228" s="107"/>
      <c r="C228" s="108"/>
      <c r="D228" s="109"/>
      <c r="E228" s="180" t="s">
        <v>129</v>
      </c>
      <c r="F228" s="159">
        <f>H228</f>
        <v>440657.4</v>
      </c>
      <c r="G228" s="159"/>
      <c r="H228" s="203">
        <f>H230</f>
        <v>440657.4</v>
      </c>
    </row>
    <row r="229" spans="1:8" s="23" customFormat="1" ht="22.5" customHeight="1">
      <c r="A229" s="274"/>
      <c r="B229" s="107"/>
      <c r="C229" s="108"/>
      <c r="D229" s="109"/>
      <c r="E229" s="118" t="s">
        <v>127</v>
      </c>
      <c r="F229" s="159"/>
      <c r="G229" s="159"/>
      <c r="H229" s="203"/>
    </row>
    <row r="230" spans="1:8" s="23" customFormat="1" ht="23.25" customHeight="1">
      <c r="A230" s="274"/>
      <c r="B230" s="107"/>
      <c r="C230" s="108"/>
      <c r="D230" s="109"/>
      <c r="E230" s="180" t="s">
        <v>130</v>
      </c>
      <c r="F230" s="159">
        <f>H230</f>
        <v>440657.4</v>
      </c>
      <c r="G230" s="159"/>
      <c r="H230" s="203">
        <f>H232</f>
        <v>440657.4</v>
      </c>
    </row>
    <row r="231" spans="1:8" s="23" customFormat="1" ht="24" customHeight="1">
      <c r="A231" s="274"/>
      <c r="B231" s="107"/>
      <c r="C231" s="108"/>
      <c r="D231" s="109"/>
      <c r="E231" s="178" t="s">
        <v>81</v>
      </c>
      <c r="F231" s="159"/>
      <c r="G231" s="159"/>
      <c r="H231" s="203"/>
    </row>
    <row r="232" spans="1:8" s="23" customFormat="1" ht="24" customHeight="1">
      <c r="A232" s="274"/>
      <c r="B232" s="107"/>
      <c r="C232" s="108"/>
      <c r="D232" s="109"/>
      <c r="E232" s="180" t="s">
        <v>133</v>
      </c>
      <c r="F232" s="159">
        <f>H232</f>
        <v>440657.4</v>
      </c>
      <c r="G232" s="159"/>
      <c r="H232" s="203">
        <f>H234</f>
        <v>440657.4</v>
      </c>
    </row>
    <row r="233" spans="1:8" s="23" customFormat="1" ht="18.75" customHeight="1">
      <c r="A233" s="274"/>
      <c r="B233" s="107"/>
      <c r="C233" s="108"/>
      <c r="D233" s="109"/>
      <c r="E233" s="183" t="s">
        <v>81</v>
      </c>
      <c r="F233" s="159"/>
      <c r="G233" s="159"/>
      <c r="H233" s="203"/>
    </row>
    <row r="234" spans="1:8" s="23" customFormat="1" ht="21" customHeight="1">
      <c r="A234" s="274"/>
      <c r="B234" s="107"/>
      <c r="C234" s="108"/>
      <c r="D234" s="109"/>
      <c r="E234" s="178" t="s">
        <v>38</v>
      </c>
      <c r="F234" s="159">
        <f>H234</f>
        <v>440657.4</v>
      </c>
      <c r="G234" s="159"/>
      <c r="H234" s="203">
        <v>440657.4</v>
      </c>
    </row>
    <row r="235" spans="1:8" s="23" customFormat="1" ht="25.5" customHeight="1">
      <c r="A235" s="97">
        <v>2950</v>
      </c>
      <c r="B235" s="35" t="s">
        <v>26</v>
      </c>
      <c r="C235" s="51">
        <v>5</v>
      </c>
      <c r="D235" s="51">
        <v>0</v>
      </c>
      <c r="E235" s="179" t="s">
        <v>121</v>
      </c>
      <c r="F235" s="159">
        <f>F237</f>
        <v>116416</v>
      </c>
      <c r="G235" s="159">
        <f>G237</f>
        <v>7000</v>
      </c>
      <c r="H235" s="203">
        <f>H237</f>
        <v>109416</v>
      </c>
    </row>
    <row r="236" spans="1:8" s="23" customFormat="1" ht="18.75" customHeight="1">
      <c r="A236" s="97"/>
      <c r="B236" s="35"/>
      <c r="C236" s="51"/>
      <c r="D236" s="51"/>
      <c r="E236" s="173" t="s">
        <v>81</v>
      </c>
      <c r="F236" s="159"/>
      <c r="G236" s="159"/>
      <c r="H236" s="203"/>
    </row>
    <row r="237" spans="1:8" s="23" customFormat="1" ht="21.75" customHeight="1">
      <c r="A237" s="97">
        <v>2951</v>
      </c>
      <c r="B237" s="35" t="s">
        <v>26</v>
      </c>
      <c r="C237" s="51">
        <v>5</v>
      </c>
      <c r="D237" s="51">
        <v>1</v>
      </c>
      <c r="E237" s="176" t="s">
        <v>138</v>
      </c>
      <c r="F237" s="159">
        <f>G237+H237</f>
        <v>116416</v>
      </c>
      <c r="G237" s="159">
        <f>G239</f>
        <v>7000</v>
      </c>
      <c r="H237" s="203">
        <f>H239</f>
        <v>109416</v>
      </c>
    </row>
    <row r="238" spans="1:8" s="23" customFormat="1" ht="30" customHeight="1">
      <c r="A238" s="34"/>
      <c r="B238" s="36"/>
      <c r="C238" s="52"/>
      <c r="D238" s="52"/>
      <c r="E238" s="173" t="s">
        <v>85</v>
      </c>
      <c r="F238" s="159"/>
      <c r="G238" s="159"/>
      <c r="H238" s="203"/>
    </row>
    <row r="239" spans="1:8" s="23" customFormat="1" ht="22.5" customHeight="1">
      <c r="A239" s="34"/>
      <c r="B239" s="36"/>
      <c r="C239" s="52"/>
      <c r="D239" s="52"/>
      <c r="E239" s="176" t="s">
        <v>36</v>
      </c>
      <c r="F239" s="159">
        <f>G239+H239</f>
        <v>116416</v>
      </c>
      <c r="G239" s="159">
        <f>G240</f>
        <v>7000</v>
      </c>
      <c r="H239" s="203">
        <f>H245</f>
        <v>109416</v>
      </c>
    </row>
    <row r="240" spans="1:8" s="23" customFormat="1" ht="22.5" customHeight="1">
      <c r="A240" s="34"/>
      <c r="B240" s="36"/>
      <c r="C240" s="52"/>
      <c r="D240" s="52"/>
      <c r="E240" s="174" t="s">
        <v>41</v>
      </c>
      <c r="F240" s="159">
        <f>G240</f>
        <v>7000</v>
      </c>
      <c r="G240" s="159">
        <f>G242</f>
        <v>7000</v>
      </c>
      <c r="H240" s="203"/>
    </row>
    <row r="241" spans="1:8" s="23" customFormat="1" ht="18" customHeight="1">
      <c r="A241" s="34"/>
      <c r="B241" s="36"/>
      <c r="C241" s="52"/>
      <c r="D241" s="52"/>
      <c r="E241" s="173" t="s">
        <v>40</v>
      </c>
      <c r="F241" s="159"/>
      <c r="G241" s="159"/>
      <c r="H241" s="203"/>
    </row>
    <row r="242" spans="1:8" s="23" customFormat="1" ht="26.25" customHeight="1">
      <c r="A242" s="34"/>
      <c r="B242" s="36"/>
      <c r="C242" s="52"/>
      <c r="D242" s="52"/>
      <c r="E242" s="174" t="s">
        <v>42</v>
      </c>
      <c r="F242" s="159">
        <f>G242</f>
        <v>7000</v>
      </c>
      <c r="G242" s="159">
        <f>G244</f>
        <v>7000</v>
      </c>
      <c r="H242" s="203"/>
    </row>
    <row r="243" spans="1:8" s="23" customFormat="1" ht="19.5" customHeight="1">
      <c r="A243" s="34"/>
      <c r="B243" s="36"/>
      <c r="C243" s="52"/>
      <c r="D243" s="52"/>
      <c r="E243" s="173" t="s">
        <v>81</v>
      </c>
      <c r="F243" s="159"/>
      <c r="G243" s="159"/>
      <c r="H243" s="203"/>
    </row>
    <row r="244" spans="1:8" s="23" customFormat="1" ht="29.25" customHeight="1">
      <c r="A244" s="34"/>
      <c r="B244" s="36"/>
      <c r="C244" s="52"/>
      <c r="D244" s="52"/>
      <c r="E244" s="183" t="s">
        <v>43</v>
      </c>
      <c r="F244" s="159">
        <f>G244</f>
        <v>7000</v>
      </c>
      <c r="G244" s="159">
        <v>7000</v>
      </c>
      <c r="H244" s="203"/>
    </row>
    <row r="245" spans="1:8" s="23" customFormat="1" ht="18" customHeight="1">
      <c r="A245" s="34"/>
      <c r="B245" s="35"/>
      <c r="C245" s="51"/>
      <c r="D245" s="51"/>
      <c r="E245" s="119" t="s">
        <v>129</v>
      </c>
      <c r="F245" s="159">
        <f>H245</f>
        <v>109416</v>
      </c>
      <c r="G245" s="159"/>
      <c r="H245" s="203">
        <f>H247</f>
        <v>109416</v>
      </c>
    </row>
    <row r="246" spans="1:8" s="23" customFormat="1" ht="18.75" customHeight="1">
      <c r="A246" s="34"/>
      <c r="B246" s="35"/>
      <c r="C246" s="51"/>
      <c r="D246" s="51"/>
      <c r="E246" s="118" t="s">
        <v>127</v>
      </c>
      <c r="F246" s="159"/>
      <c r="G246" s="159"/>
      <c r="H246" s="203"/>
    </row>
    <row r="247" spans="1:8" s="23" customFormat="1" ht="21.75" customHeight="1">
      <c r="A247" s="34"/>
      <c r="B247" s="35"/>
      <c r="C247" s="51"/>
      <c r="D247" s="51"/>
      <c r="E247" s="180" t="s">
        <v>130</v>
      </c>
      <c r="F247" s="159">
        <f>H247</f>
        <v>109416</v>
      </c>
      <c r="G247" s="159"/>
      <c r="H247" s="203">
        <f>H249</f>
        <v>109416</v>
      </c>
    </row>
    <row r="248" spans="1:8" s="23" customFormat="1" ht="22.5" customHeight="1">
      <c r="A248" s="34"/>
      <c r="B248" s="35"/>
      <c r="C248" s="51"/>
      <c r="D248" s="51"/>
      <c r="E248" s="178" t="s">
        <v>81</v>
      </c>
      <c r="F248" s="159"/>
      <c r="G248" s="159"/>
      <c r="H248" s="203"/>
    </row>
    <row r="249" spans="1:8" s="23" customFormat="1" ht="17.25" customHeight="1">
      <c r="A249" s="34"/>
      <c r="B249" s="35"/>
      <c r="C249" s="51"/>
      <c r="D249" s="51"/>
      <c r="E249" s="180" t="s">
        <v>133</v>
      </c>
      <c r="F249" s="159">
        <f>H249</f>
        <v>109416</v>
      </c>
      <c r="G249" s="159"/>
      <c r="H249" s="203">
        <f>H250</f>
        <v>109416</v>
      </c>
    </row>
    <row r="250" spans="1:10" s="23" customFormat="1" ht="19.5" customHeight="1">
      <c r="A250" s="34"/>
      <c r="B250" s="35"/>
      <c r="C250" s="51"/>
      <c r="D250" s="51"/>
      <c r="E250" s="178" t="s">
        <v>38</v>
      </c>
      <c r="F250" s="159">
        <f>H250</f>
        <v>109416</v>
      </c>
      <c r="G250" s="159"/>
      <c r="H250" s="203">
        <v>109416</v>
      </c>
      <c r="J250" s="206"/>
    </row>
    <row r="251" spans="1:8" s="23" customFormat="1" ht="38.25" customHeight="1">
      <c r="A251" s="273">
        <v>3000</v>
      </c>
      <c r="B251" s="35" t="s">
        <v>210</v>
      </c>
      <c r="C251" s="51">
        <v>0</v>
      </c>
      <c r="D251" s="51">
        <v>0</v>
      </c>
      <c r="E251" s="172" t="s">
        <v>241</v>
      </c>
      <c r="F251" s="159">
        <f>F253</f>
        <v>192</v>
      </c>
      <c r="G251" s="159">
        <f>G253</f>
        <v>192</v>
      </c>
      <c r="H251" s="203"/>
    </row>
    <row r="252" spans="1:8" s="23" customFormat="1" ht="19.5" customHeight="1">
      <c r="A252" s="97"/>
      <c r="B252" s="35"/>
      <c r="C252" s="51"/>
      <c r="D252" s="51"/>
      <c r="E252" s="111" t="s">
        <v>80</v>
      </c>
      <c r="F252" s="159"/>
      <c r="G252" s="159"/>
      <c r="H252" s="203"/>
    </row>
    <row r="253" spans="1:8" s="23" customFormat="1" ht="30.75" customHeight="1">
      <c r="A253" s="97">
        <v>3070</v>
      </c>
      <c r="B253" s="35" t="s">
        <v>210</v>
      </c>
      <c r="C253" s="51">
        <v>7</v>
      </c>
      <c r="D253" s="51">
        <v>0</v>
      </c>
      <c r="E253" s="112" t="s">
        <v>212</v>
      </c>
      <c r="F253" s="159">
        <f>F255</f>
        <v>192</v>
      </c>
      <c r="G253" s="159">
        <f>G255</f>
        <v>192</v>
      </c>
      <c r="H253" s="203"/>
    </row>
    <row r="254" spans="1:8" s="23" customFormat="1" ht="19.5" customHeight="1">
      <c r="A254" s="97"/>
      <c r="B254" s="35"/>
      <c r="C254" s="51"/>
      <c r="D254" s="51"/>
      <c r="E254" s="111" t="s">
        <v>81</v>
      </c>
      <c r="F254" s="159"/>
      <c r="G254" s="159"/>
      <c r="H254" s="203"/>
    </row>
    <row r="255" spans="1:8" s="23" customFormat="1" ht="27" customHeight="1">
      <c r="A255" s="97">
        <v>3071</v>
      </c>
      <c r="B255" s="35" t="s">
        <v>210</v>
      </c>
      <c r="C255" s="51">
        <v>7</v>
      </c>
      <c r="D255" s="51">
        <v>1</v>
      </c>
      <c r="E255" s="154" t="s">
        <v>212</v>
      </c>
      <c r="F255" s="159">
        <f>G255</f>
        <v>192</v>
      </c>
      <c r="G255" s="159">
        <f>G257</f>
        <v>192</v>
      </c>
      <c r="H255" s="203"/>
    </row>
    <row r="256" spans="1:8" s="23" customFormat="1" ht="32.25" customHeight="1">
      <c r="A256" s="34"/>
      <c r="B256" s="36"/>
      <c r="C256" s="52"/>
      <c r="D256" s="52"/>
      <c r="E256" s="111" t="s">
        <v>85</v>
      </c>
      <c r="F256" s="159"/>
      <c r="G256" s="159"/>
      <c r="H256" s="203"/>
    </row>
    <row r="257" spans="1:8" s="23" customFormat="1" ht="19.5" customHeight="1">
      <c r="A257" s="34"/>
      <c r="B257" s="36"/>
      <c r="C257" s="52"/>
      <c r="D257" s="52"/>
      <c r="E257" s="176" t="s">
        <v>36</v>
      </c>
      <c r="F257" s="159">
        <f>G257</f>
        <v>192</v>
      </c>
      <c r="G257" s="159">
        <f>G258</f>
        <v>192</v>
      </c>
      <c r="H257" s="203"/>
    </row>
    <row r="258" spans="1:8" s="23" customFormat="1" ht="19.5" customHeight="1">
      <c r="A258" s="34"/>
      <c r="B258" s="36"/>
      <c r="C258" s="52"/>
      <c r="D258" s="52"/>
      <c r="E258" s="176" t="s">
        <v>37</v>
      </c>
      <c r="F258" s="159">
        <f>G258</f>
        <v>192</v>
      </c>
      <c r="G258" s="159">
        <f>G259</f>
        <v>192</v>
      </c>
      <c r="H258" s="203"/>
    </row>
    <row r="259" spans="1:8" s="23" customFormat="1" ht="30.75" customHeight="1">
      <c r="A259" s="34"/>
      <c r="B259" s="35"/>
      <c r="C259" s="51"/>
      <c r="D259" s="51"/>
      <c r="E259" s="176" t="s">
        <v>126</v>
      </c>
      <c r="F259" s="159">
        <f>G259</f>
        <v>192</v>
      </c>
      <c r="G259" s="159">
        <f>G261</f>
        <v>192</v>
      </c>
      <c r="H259" s="203"/>
    </row>
    <row r="260" spans="1:8" s="23" customFormat="1" ht="19.5" customHeight="1">
      <c r="A260" s="34"/>
      <c r="B260" s="35"/>
      <c r="C260" s="51"/>
      <c r="D260" s="51"/>
      <c r="E260" s="175" t="s">
        <v>127</v>
      </c>
      <c r="F260" s="159"/>
      <c r="G260" s="159"/>
      <c r="H260" s="203"/>
    </row>
    <row r="261" spans="1:8" s="23" customFormat="1" ht="30.75" customHeight="1">
      <c r="A261" s="34"/>
      <c r="B261" s="36"/>
      <c r="C261" s="52"/>
      <c r="D261" s="52"/>
      <c r="E261" s="119" t="s">
        <v>235</v>
      </c>
      <c r="F261" s="159">
        <f>G261</f>
        <v>192</v>
      </c>
      <c r="G261" s="159">
        <f>G263</f>
        <v>192</v>
      </c>
      <c r="H261" s="203"/>
    </row>
    <row r="262" spans="1:8" s="23" customFormat="1" ht="19.5" customHeight="1">
      <c r="A262" s="34"/>
      <c r="B262" s="35"/>
      <c r="C262" s="51"/>
      <c r="D262" s="51"/>
      <c r="E262" s="118" t="s">
        <v>81</v>
      </c>
      <c r="F262" s="159"/>
      <c r="G262" s="159"/>
      <c r="H262" s="203"/>
    </row>
    <row r="263" spans="1:8" s="23" customFormat="1" ht="19.5" customHeight="1" thickBot="1">
      <c r="A263" s="262"/>
      <c r="B263" s="276"/>
      <c r="C263" s="277"/>
      <c r="D263" s="278"/>
      <c r="E263" s="279" t="s">
        <v>238</v>
      </c>
      <c r="F263" s="265">
        <f>G263</f>
        <v>192</v>
      </c>
      <c r="G263" s="265">
        <v>192</v>
      </c>
      <c r="H263" s="280"/>
    </row>
    <row r="264" spans="1:7" s="82" customFormat="1" ht="34.5" customHeight="1">
      <c r="A264" s="334" t="s">
        <v>175</v>
      </c>
      <c r="B264" s="334"/>
      <c r="C264" s="334"/>
      <c r="D264" s="334"/>
      <c r="E264" s="334"/>
      <c r="F264" s="334"/>
      <c r="G264" s="334"/>
    </row>
    <row r="265" spans="2:5" ht="15">
      <c r="B265" s="15"/>
      <c r="C265" s="13"/>
      <c r="D265" s="14"/>
      <c r="E265" s="8"/>
    </row>
    <row r="266" spans="2:4" ht="15">
      <c r="B266" s="15"/>
      <c r="C266" s="16"/>
      <c r="D266" s="17"/>
    </row>
    <row r="272" spans="5:8" ht="15">
      <c r="E272" s="100"/>
      <c r="H272" s="8"/>
    </row>
  </sheetData>
  <sheetProtection/>
  <mergeCells count="13">
    <mergeCell ref="B6:B7"/>
    <mergeCell ref="C6:C7"/>
    <mergeCell ref="D6:D7"/>
    <mergeCell ref="J130:N130"/>
    <mergeCell ref="F1:H1"/>
    <mergeCell ref="A4:H4"/>
    <mergeCell ref="E3:H3"/>
    <mergeCell ref="E2:H2"/>
    <mergeCell ref="A264:G264"/>
    <mergeCell ref="G6:H6"/>
    <mergeCell ref="A6:A7"/>
    <mergeCell ref="E6:E7"/>
    <mergeCell ref="F6:F7"/>
  </mergeCells>
  <printOptions/>
  <pageMargins left="0.511811023622047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2021-01-19T11:50:45Z</cp:lastPrinted>
  <dcterms:created xsi:type="dcterms:W3CDTF">1996-10-14T23:33:28Z</dcterms:created>
  <dcterms:modified xsi:type="dcterms:W3CDTF">2021-01-29T07:53:55Z</dcterms:modified>
  <cp:category/>
  <cp:version/>
  <cp:contentType/>
  <cp:contentStatus/>
</cp:coreProperties>
</file>