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yuter\VARCHAIRAVAKAN\2  ՈՐՈՇՈՒՄՆԵՐ\1  ԱՎԱԳԱՆԻ\2021\հունվարի 29 արտահերթ\Որոշումներ բլանկներով\"/>
    </mc:Choice>
  </mc:AlternateContent>
  <bookViews>
    <workbookView xWindow="0" yWindow="0" windowWidth="28800" windowHeight="12435"/>
  </bookViews>
  <sheets>
    <sheet name="2021" sheetId="10" r:id="rId1"/>
  </sheets>
  <definedNames>
    <definedName name="_xlnm.Print_Titles" localSheetId="0">'2021'!$A:$C,'2021'!$7:$8</definedName>
  </definedNames>
  <calcPr calcId="152511"/>
</workbook>
</file>

<file path=xl/calcChain.xml><?xml version="1.0" encoding="utf-8"?>
<calcChain xmlns="http://schemas.openxmlformats.org/spreadsheetml/2006/main">
  <c r="C75" i="10" l="1"/>
  <c r="C48" i="10"/>
  <c r="C13" i="10" l="1"/>
  <c r="C68" i="10" l="1"/>
  <c r="C72" i="10"/>
  <c r="C44" i="10" l="1"/>
  <c r="C35" i="10" l="1"/>
  <c r="C32" i="10"/>
  <c r="C24" i="10"/>
  <c r="C79" i="10" l="1"/>
  <c r="C34" i="10"/>
  <c r="C9" i="10"/>
  <c r="C81" i="10" l="1"/>
  <c r="C83" i="10" s="1"/>
</calcChain>
</file>

<file path=xl/sharedStrings.xml><?xml version="1.0" encoding="utf-8"?>
<sst xmlns="http://schemas.openxmlformats.org/spreadsheetml/2006/main" count="96" uniqueCount="96">
  <si>
    <t>Պարտադիր խնդիր</t>
  </si>
  <si>
    <t>Հ/Հ</t>
  </si>
  <si>
    <t xml:space="preserve"> Համայնքի գույքի և դրամական միջոցների կառավարում</t>
  </si>
  <si>
    <t>II</t>
  </si>
  <si>
    <t xml:space="preserve"> Նախադպրոցական և արտադպրոցական դաստիարակություն</t>
  </si>
  <si>
    <t>III</t>
  </si>
  <si>
    <t>IV</t>
  </si>
  <si>
    <t xml:space="preserve"> Համայնքի բնակավայրերի կառուցապատումը, բարեկարգումը և կանաչապատումը, համայնքի աղբահանությունը և սանիտարական մաքրումը, կոմունալ տնտեսության աշխատանքների ապահովումը, համայնքային գերեզմանատների պահպանումը և գործունեության ապահովումը</t>
  </si>
  <si>
    <t>VIII</t>
  </si>
  <si>
    <t>IX</t>
  </si>
  <si>
    <t xml:space="preserve"> Համայնքի հասարակական տրանսպորտի աշխատանքի կազմակերպում, համայնքային ճանապարհային ենթակառուցվածքների պահպանություն և շահագործում</t>
  </si>
  <si>
    <t xml:space="preserve"> Աղետների ռիսկերի նվազեցման և արտակարգ իրավիճակներում բնակչության պաշտպանության ու քաղաքացիական պաշտպանության միջոցառումների իրականացում</t>
  </si>
  <si>
    <t>XI</t>
  </si>
  <si>
    <t xml:space="preserve"> Գյուղական բնակավայր ընդգրկող  համայնքներում գյուղատնտեսության զարգացման խթանումը</t>
  </si>
  <si>
    <t>XII</t>
  </si>
  <si>
    <t>XIII</t>
  </si>
  <si>
    <t>Համայնքում շրջակա միջավայրի պահպանություն</t>
  </si>
  <si>
    <t>XIV</t>
  </si>
  <si>
    <t xml:space="preserve"> Զբոսաշրջային հեռանկարներ ունեցող համայնքներում՝ զբոսաշրջության զարգացման խթանում</t>
  </si>
  <si>
    <t xml:space="preserve"> Համայնքային հասարակական կյանքին հաշմանդամների մասնակցության խթանում</t>
  </si>
  <si>
    <t>XVIII</t>
  </si>
  <si>
    <t xml:space="preserve"> Ակտիվ մշակութային և մարզական կյանքի կազմակերպումը՝ երիտասարդության ներգրավմամբ</t>
  </si>
  <si>
    <t>Ընդհանուրը</t>
  </si>
  <si>
    <t xml:space="preserve">Կանգառների վերանորոգում, նոր կանգառների տեղադրում    </t>
  </si>
  <si>
    <t>Պատմամշակութային հուշարձանների և կոթողների， քանդակների պատշաճ պահպանություն և գեղարվեստական լուսավորում</t>
  </si>
  <si>
    <t>Արծվանիկ բնակավայրի բուժկետի նորոգում</t>
  </si>
  <si>
    <t>«Կապանի թիվ 1 հիմնական դպրոց» ՊՈԱԿ-ի «Դ» մասնաշենքի վերակառուցում ՆՈՒՀ կազմակերպելու համար</t>
  </si>
  <si>
    <t>Շիկահող բնակավայրի ակումբի շենքի տանիքի նորոգում</t>
  </si>
  <si>
    <t xml:space="preserve">«Կապանի թիվ 8 ՆՈՒՀ» ՀՈԱԿ-ի համար գույքի ձեռքբերում </t>
  </si>
  <si>
    <t>Բազմաբնակարան բնակելի շենքերի վերելակների նորոգում</t>
  </si>
  <si>
    <t>Մայթերի հին և ծերացած ծառերի էտում， հատում， նոր ծառատեսակներով փոխարինում，կանաչապատում，  պարբերական ծառատունկի իրականացում</t>
  </si>
  <si>
    <t>Թեքահարթակների կառուցում</t>
  </si>
  <si>
    <t>Կապանի համայնքապետարանի համար գույքի ձեռքբերում /առցանց հեռարձակման համար/</t>
  </si>
  <si>
    <t xml:space="preserve">«Ծավի մանկապարտեզ» ՀՈԱԿ-ի նորոգում </t>
  </si>
  <si>
    <t>Սեյսմակայունության գնահատման և բարձրացման նպատակով  շենքերում անհրաժեշտ հետազոտությունների կատարում</t>
  </si>
  <si>
    <t>Աշխատակազմի քարտուղար՝</t>
  </si>
  <si>
    <t>Նելլի Շահնազարյան</t>
  </si>
  <si>
    <t>Սևաքար բնակավայրի խմելու ջրի նոր ջրագծի կառուցում</t>
  </si>
  <si>
    <t>Ծանոթություն</t>
  </si>
  <si>
    <t>Հավելված</t>
  </si>
  <si>
    <t>Կապան համայնքի ավագանու</t>
  </si>
  <si>
    <t>ԿԱՊԱՆ ՀԱՄԱՅՆՔԻ 2021 ԹՎԱԿԱՆԻ ՏԱՐԵԿԱՆ ԱՇԽԱՏԱՆՔԱՅԻՆ ՊԼԱՆԻ ԷԼԵԿՏՐՈՆԱՅԻՆ ԳՈՐԾԻՔԻ ԱՄՓՈՄ</t>
  </si>
  <si>
    <t>Կապանի համայնքապետարանի հիմնանորոգման նախագծանախահաշվային փաստաթղթերի ձեռքբերում</t>
  </si>
  <si>
    <t>Կապանի թիվ 3 երաժշտական դպրոց ՀՈԱԿ-ի ջեռուցման համակարգի կառուցում</t>
  </si>
  <si>
    <t>Կապան քաղաքի մարմնամարզության մանկապատանեկան մարզադպրոց ՀՈԱԿ-ի վերանորոգում</t>
  </si>
  <si>
    <t xml:space="preserve">«Կապանի մանկապատանեկան ստեղծագործության կենտրոն» ՀՈԱԿ-ի համար գույքի ձեռքբերում </t>
  </si>
  <si>
    <t xml:space="preserve">«Կապանի թիվ 3 երաժշտական դպրոց» ՀՈԱԿ-ի համար գույքի ձեռքբերում </t>
  </si>
  <si>
    <t>«Կապանի թիվ 9 ՆՈՒՀ» ՀՈԱԿ-ի հիմնանորոգում /2021 թվականի սուբվենցիա/</t>
  </si>
  <si>
    <t>Հասարակական շենքերի նորոգում, այդ թվում՝ /2021 թվականի սուբվենցիա/</t>
  </si>
  <si>
    <t>Ձորաստան բնակավայրի կենտրոնական մասի բարեկարգում</t>
  </si>
  <si>
    <t>Բազմաբնակարան բնակելի շենքերի տանիքների և նկուղային հարկերի /որպես ապաստարան/ նորոգում   /2021 թվականի սուբվենցիա/</t>
  </si>
  <si>
    <t>Ներհամայնքային ճանապարհներ, փողոցների, մայթերի և բակերի հիմնանորոգում, այդ թվում՝ /2021 թվականի սուբվենցիա/</t>
  </si>
  <si>
    <t>Ա․ Մանուկյան փողոցի 1-ին նրբանցքի մայթի հիմնանորոգում</t>
  </si>
  <si>
    <t>Թումանյան փողոցի մայթի հիմնանորոգում</t>
  </si>
  <si>
    <t>Ռ․ Մելիքյան փողոցի մայթի հիմնանորոգում</t>
  </si>
  <si>
    <t>Ռ․ Մինասյան փողոցի մայթի հիմնանորոգում</t>
  </si>
  <si>
    <t>Շահումյան փողոցի բակերի հիմնանորոգում</t>
  </si>
  <si>
    <t>Աճանան բնակավայրի գյուղամիջյան ճանապարհների բարեկարգում</t>
  </si>
  <si>
    <t>Դավիթ Բեկ բնակավայրի դաշտամիջյան և գյուղամիջյան ճանապարհների բարեկարգում</t>
  </si>
  <si>
    <t>Սևաքար բնակավայրի ներբնակավայրային և դաշտամիջյան ճանապարհների բարեկարգում</t>
  </si>
  <si>
    <t>Քաղաքացիական պաշտպանության ենթակառուցվածքների ստեղծում՝ 6 բունկերի կառուցում /հնարավոր է սուբվենցիա/</t>
  </si>
  <si>
    <t>Տավրուս բնակավայրի արոտավայրերում անասունների համար ջրի խմոցների տեղադրում</t>
  </si>
  <si>
    <t>Վաչագան գետի հունի վրա ջրավազանի կառուցում</t>
  </si>
  <si>
    <t>2021 թվականին նախատեսվող բյուջեն</t>
  </si>
  <si>
    <t>Հասարակական շենքերի նորոգման նախագծանախահաշվային փաստաթղթերի կազմում</t>
  </si>
  <si>
    <t>Ծավ բնակավայրի վարչական շենքի նորոգում</t>
  </si>
  <si>
    <t>Վարդավանք բնակավայրի ակումբի շենքի նորոգում</t>
  </si>
  <si>
    <t>Վերին Խոտանան բնակավայրի հանդիսությունների սրահի նորոգում</t>
  </si>
  <si>
    <t>Չափնի բնակավայրի հանդիսությունների սրահի նորոգում</t>
  </si>
  <si>
    <t>Դավիթ Բեկ բնակավայրի մշակույթի տան շենքի վերականգնում</t>
  </si>
  <si>
    <t>Դավիթ Բեկ բնակավայրի խմելու ջրագծերի և ՕԿՋ-ի կառուցում</t>
  </si>
  <si>
    <t>Վարդավանք բնակավայրի խմելու ջրագծի և ՕԿՋ-ի կառուցում</t>
  </si>
  <si>
    <t>Աճանան բնակավայրի ոռոգման համակարգի վերակառուցում /2021 թվականի սուբվենցիա/</t>
  </si>
  <si>
    <t>Կապան համայնքի Եղվարդ գյուղի խմելու ջրագծի կառուցում և Ագարակ գյուղի ջրագծի վերանորոգում ու ՕԿՋ-ի կառուցում, խմելու ջրի ներքին ցանցի կառուցում /2020 թվականի սուբվենցիա/</t>
  </si>
  <si>
    <t>Կապան քաղաքի Բաղաբերդ թաղամասի թիվ 14, 15, 16, 18, 19, 20, 21 շենքերի բակերի նորոգման աշխատանքներ</t>
  </si>
  <si>
    <t>Կապան քաղաքի Սպանդարյան փողոցի թիվ 5, 8 շենքերի բակերի նորոգման աշխատանքներ</t>
  </si>
  <si>
    <t>Կապան քաղաքի Ձորք թաղամասի հիմնական փողոցը և հարակից թիվ 4, 5, 6, 12, 13 և 15 շենքերի բակերի հիմնանորոգման աշխատանքներ</t>
  </si>
  <si>
    <t>Կապան քաղաքի Հալիձոր թաղամասի մոևտքի և 9, 13, 17, 18, 19 շենքերի բակերի հիմնանորոգման աշխատանքներ</t>
  </si>
  <si>
    <t>Կապան քաղաքի Ա․ Մանուկյան փողոցի թիվ 3, 5 և Թումանյան փողոցի թիվ 16, 18 շենքերի բակերի հիմնանորոգման աշխատանքներ</t>
  </si>
  <si>
    <t>Կապան - Ագարակ ճանապարհի բարեկարգում /խճապատում/</t>
  </si>
  <si>
    <t>Կապան համայնքի մարտական դիրքեր սպասարկող՝ գոյություն ունեցող ճանապարհների բարեկարգում, խճապատւոմ</t>
  </si>
  <si>
    <t>Կապան համայնքի մարտական դիրքերի սպասարկման համար նոր ճանապարհների կառուցում, անցկացում</t>
  </si>
  <si>
    <t>Կապան համայնքի բնակավայրերը իրար կապող այլընտրանքային ճանապարհների անցկացում, խճապատում</t>
  </si>
  <si>
    <t>Կապան համայնքում պաշտպանական նոր բնագծերի կառուցում</t>
  </si>
  <si>
    <t>Ներքին Խոտանան բնակավայրի վարչական շենքի կառուցում</t>
  </si>
  <si>
    <t>Կապան համայնքի Կապան քաղաքի թիվ 8 և Դավիթ Բեկ բնակավայրի ՆՈՒՀ-երի շենքերի վերանորոգում և Վարդավանք բնակավայրում այլընտրանքային ՆՈՒՀ-ի համար նախատեսվող շենքի նորոգում /2020 թվականի սուբվենցիա/</t>
  </si>
  <si>
    <t>Կապան քաղաքի հասարակական շենքերի (արվեստի թանգարան, Ձորք թաղամասի ակումբ-գրադարան, ՔԿԱԳ գրասենյակ) նորոգում /2020 թվականի սուբվենցիա/</t>
  </si>
  <si>
    <t>Համայնքի գյուղական բնակավայրերում խմելու ջրի նոր ջրագծերի, ՕԿՋ-երի կառուցում, նորոգում, անցկացում, այդ թվում՝ /2021 թվականի սուբվենցիա/</t>
  </si>
  <si>
    <t>Կապան քաղաքի բազմաբնակարան շենքերի հարթ և լանջավոր տանիքների նորոգում /2020 թվականի սուբվենցիա/</t>
  </si>
  <si>
    <t>Ճանապարհային երթևեկության նշանների տեղադրում, գծանշում</t>
  </si>
  <si>
    <t>Կապան համայնքի (Կապան, Գեղանուշ և Արծվանիկ բնակավայրեր) ներհամայնքային ճանապարհների, փողոցների, մայթերի և բակերի հիմնանորոգում /2020 թվականի սուբվենցիա/</t>
  </si>
  <si>
    <t>Կապան քաղաքի Մ․ Հարությունյան փողոցի  (Շահումյան փողոցից մինչև ոստիկանության վարչություն) հատվածի և թիվ 10, 12, 14 շենքերի բակերի հիմնանորոգման աշխատանքներ</t>
  </si>
  <si>
    <t>Ջրցան մեքենայի (ջրցան և խոզանակային համակարգով) ձեռք բերում</t>
  </si>
  <si>
    <t>Գեղանուշ բնակավայր տանող ճանապարհի վերանորոգում/հատված կմ2+700-կմ4+565</t>
  </si>
  <si>
    <t>թիվ     7 -Ա որոշման</t>
  </si>
  <si>
    <t>2021 թվականի հունվարի   29-ի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</si>
</sst>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name val="GHEA Mariam"/>
      <family val="3"/>
    </font>
    <font>
      <b/>
      <i/>
      <sz val="12"/>
      <color theme="1"/>
      <name val="GHEA Mariam"/>
      <family val="3"/>
    </font>
    <font>
      <sz val="10"/>
      <color theme="1"/>
      <name val="GHEA Mariam"/>
      <family val="3"/>
    </font>
    <font>
      <b/>
      <i/>
      <sz val="10"/>
      <color theme="1"/>
      <name val="GHEA Mariam"/>
      <family val="3"/>
    </font>
    <font>
      <b/>
      <sz val="10"/>
      <name val="GHEA Mariam"/>
      <family val="3"/>
    </font>
    <font>
      <b/>
      <sz val="11"/>
      <color theme="1"/>
      <name val="GHEA Mariam"/>
      <family val="3"/>
    </font>
    <font>
      <b/>
      <sz val="10"/>
      <color theme="1"/>
      <name val="GHEA Mariam"/>
      <family val="3"/>
    </font>
    <font>
      <b/>
      <sz val="12"/>
      <name val="GHEA Mariam"/>
      <family val="3"/>
    </font>
    <font>
      <sz val="11"/>
      <color theme="1"/>
      <name val="GHEA Mariam"/>
      <family val="3"/>
    </font>
    <font>
      <sz val="12"/>
      <name val="GHEA Mariam"/>
      <family val="3"/>
    </font>
    <font>
      <b/>
      <sz val="16"/>
      <color theme="1"/>
      <name val="GHEA Mariam"/>
      <family val="3"/>
    </font>
    <font>
      <b/>
      <i/>
      <sz val="12"/>
      <name val="GHEA Mariam"/>
      <family val="3"/>
    </font>
    <font>
      <b/>
      <sz val="12"/>
      <color theme="1"/>
      <name val="GHEA Mariam"/>
      <family val="3"/>
    </font>
    <font>
      <b/>
      <i/>
      <sz val="10"/>
      <name val="GHEA Mariam"/>
      <family val="3"/>
    </font>
    <font>
      <sz val="12"/>
      <color theme="1"/>
      <name val="GHEA Mariam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3" fontId="1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tabSelected="1" zoomScale="80" zoomScaleNormal="80" workbookViewId="0">
      <selection activeCell="C3" sqref="C3:D3"/>
    </sheetView>
  </sheetViews>
  <sheetFormatPr defaultRowHeight="18" x14ac:dyDescent="0.25"/>
  <cols>
    <col min="1" max="1" width="6.5703125" style="12" customWidth="1"/>
    <col min="2" max="2" width="89.5703125" style="11" customWidth="1"/>
    <col min="3" max="3" width="20.7109375" style="9" customWidth="1"/>
    <col min="4" max="4" width="15" style="12" customWidth="1"/>
    <col min="5" max="16384" width="9.140625" style="12"/>
  </cols>
  <sheetData>
    <row r="1" spans="1:4" x14ac:dyDescent="0.25">
      <c r="C1" s="24" t="s">
        <v>39</v>
      </c>
      <c r="D1" s="24"/>
    </row>
    <row r="2" spans="1:4" x14ac:dyDescent="0.25">
      <c r="C2" s="24" t="s">
        <v>40</v>
      </c>
      <c r="D2" s="24"/>
    </row>
    <row r="3" spans="1:4" x14ac:dyDescent="0.25">
      <c r="C3" s="24" t="s">
        <v>95</v>
      </c>
      <c r="D3" s="24"/>
    </row>
    <row r="4" spans="1:4" x14ac:dyDescent="0.25">
      <c r="C4" s="24" t="s">
        <v>94</v>
      </c>
      <c r="D4" s="24"/>
    </row>
    <row r="5" spans="1:4" x14ac:dyDescent="0.25">
      <c r="D5" s="9"/>
    </row>
    <row r="6" spans="1:4" ht="30" customHeight="1" x14ac:dyDescent="0.25">
      <c r="A6" s="25" t="s">
        <v>41</v>
      </c>
      <c r="B6" s="25"/>
      <c r="C6" s="25"/>
      <c r="D6" s="25"/>
    </row>
    <row r="7" spans="1:4" ht="32.25" customHeight="1" x14ac:dyDescent="0.25">
      <c r="A7" s="28" t="s">
        <v>1</v>
      </c>
      <c r="B7" s="31" t="s">
        <v>0</v>
      </c>
      <c r="C7" s="27" t="s">
        <v>63</v>
      </c>
      <c r="D7" s="28" t="s">
        <v>38</v>
      </c>
    </row>
    <row r="8" spans="1:4" ht="11.25" customHeight="1" x14ac:dyDescent="0.25">
      <c r="A8" s="28"/>
      <c r="B8" s="31"/>
      <c r="C8" s="27"/>
      <c r="D8" s="28"/>
    </row>
    <row r="9" spans="1:4" s="4" customFormat="1" ht="33" customHeight="1" x14ac:dyDescent="0.25">
      <c r="A9" s="3" t="s">
        <v>3</v>
      </c>
      <c r="B9" s="5" t="s">
        <v>2</v>
      </c>
      <c r="C9" s="2">
        <f>C10+C11+C13+C12</f>
        <v>278612940</v>
      </c>
      <c r="D9" s="8"/>
    </row>
    <row r="10" spans="1:4" ht="48.75" customHeight="1" x14ac:dyDescent="0.25">
      <c r="A10" s="6">
        <v>1</v>
      </c>
      <c r="B10" s="10" t="s">
        <v>32</v>
      </c>
      <c r="C10" s="1">
        <v>2634000</v>
      </c>
      <c r="D10" s="13"/>
    </row>
    <row r="11" spans="1:4" ht="48.75" customHeight="1" x14ac:dyDescent="0.25">
      <c r="A11" s="6">
        <v>2</v>
      </c>
      <c r="B11" s="10" t="s">
        <v>42</v>
      </c>
      <c r="C11" s="15">
        <v>23860000</v>
      </c>
      <c r="D11" s="13"/>
    </row>
    <row r="12" spans="1:4" ht="48.75" customHeight="1" x14ac:dyDescent="0.25">
      <c r="A12" s="6">
        <v>3</v>
      </c>
      <c r="B12" s="10" t="s">
        <v>64</v>
      </c>
      <c r="C12" s="15">
        <v>2968000</v>
      </c>
      <c r="D12" s="13"/>
    </row>
    <row r="13" spans="1:4" ht="49.5" customHeight="1" x14ac:dyDescent="0.25">
      <c r="A13" s="6">
        <v>4</v>
      </c>
      <c r="B13" s="18" t="s">
        <v>48</v>
      </c>
      <c r="C13" s="2">
        <f>C14+C15+C16+C17+C18+C19+C20+C21+C23+C22</f>
        <v>249150940</v>
      </c>
      <c r="D13" s="13"/>
    </row>
    <row r="14" spans="1:4" ht="39.75" customHeight="1" x14ac:dyDescent="0.25">
      <c r="A14" s="6">
        <v>4.0999999999999996</v>
      </c>
      <c r="B14" s="7" t="s">
        <v>65</v>
      </c>
      <c r="C14" s="14">
        <v>28000000</v>
      </c>
      <c r="D14" s="13"/>
    </row>
    <row r="15" spans="1:4" ht="30" customHeight="1" x14ac:dyDescent="0.25">
      <c r="A15" s="6">
        <v>4.2</v>
      </c>
      <c r="B15" s="7" t="s">
        <v>66</v>
      </c>
      <c r="C15" s="14">
        <v>12000000</v>
      </c>
      <c r="D15" s="13"/>
    </row>
    <row r="16" spans="1:4" ht="30" customHeight="1" x14ac:dyDescent="0.25">
      <c r="A16" s="6">
        <v>4.3</v>
      </c>
      <c r="B16" s="7" t="s">
        <v>67</v>
      </c>
      <c r="C16" s="14">
        <v>12000000</v>
      </c>
      <c r="D16" s="13"/>
    </row>
    <row r="17" spans="1:4" ht="31.5" customHeight="1" x14ac:dyDescent="0.25">
      <c r="A17" s="6">
        <v>4.4000000000000004</v>
      </c>
      <c r="B17" s="7" t="s">
        <v>68</v>
      </c>
      <c r="C17" s="14">
        <v>20000000</v>
      </c>
      <c r="D17" s="13"/>
    </row>
    <row r="18" spans="1:4" ht="27" customHeight="1" x14ac:dyDescent="0.25">
      <c r="A18" s="6">
        <v>4.5</v>
      </c>
      <c r="B18" s="7" t="s">
        <v>69</v>
      </c>
      <c r="C18" s="14">
        <v>43140500</v>
      </c>
      <c r="D18" s="13"/>
    </row>
    <row r="19" spans="1:4" ht="28.5" customHeight="1" x14ac:dyDescent="0.25">
      <c r="A19" s="6">
        <v>4.5999999999999996</v>
      </c>
      <c r="B19" s="7" t="s">
        <v>84</v>
      </c>
      <c r="C19" s="14">
        <v>9000000</v>
      </c>
      <c r="D19" s="13"/>
    </row>
    <row r="20" spans="1:4" ht="28.5" customHeight="1" x14ac:dyDescent="0.25">
      <c r="A20" s="6">
        <v>4.7</v>
      </c>
      <c r="B20" s="7" t="s">
        <v>27</v>
      </c>
      <c r="C20" s="15">
        <v>8094610</v>
      </c>
      <c r="D20" s="13"/>
    </row>
    <row r="21" spans="1:4" ht="28.5" customHeight="1" x14ac:dyDescent="0.25">
      <c r="A21" s="6">
        <v>4.8</v>
      </c>
      <c r="B21" s="7" t="s">
        <v>43</v>
      </c>
      <c r="C21" s="15">
        <v>7698000</v>
      </c>
      <c r="D21" s="13"/>
    </row>
    <row r="22" spans="1:4" ht="28.5" customHeight="1" x14ac:dyDescent="0.25">
      <c r="A22" s="6">
        <v>4.9000000000000004</v>
      </c>
      <c r="B22" s="7" t="s">
        <v>25</v>
      </c>
      <c r="C22" s="15">
        <v>7500000</v>
      </c>
      <c r="D22" s="13"/>
    </row>
    <row r="23" spans="1:4" ht="51.75" customHeight="1" x14ac:dyDescent="0.25">
      <c r="A23" s="20">
        <v>4.0999999999999996</v>
      </c>
      <c r="B23" s="7" t="s">
        <v>44</v>
      </c>
      <c r="C23" s="15">
        <v>101717830</v>
      </c>
      <c r="D23" s="13"/>
    </row>
    <row r="24" spans="1:4" s="4" customFormat="1" ht="35.25" customHeight="1" x14ac:dyDescent="0.25">
      <c r="A24" s="3" t="s">
        <v>5</v>
      </c>
      <c r="B24" s="5" t="s">
        <v>4</v>
      </c>
      <c r="C24" s="2">
        <f>C25+C26+C27+C28+C29+C30+C31</f>
        <v>567200640</v>
      </c>
      <c r="D24" s="8"/>
    </row>
    <row r="25" spans="1:4" ht="42" customHeight="1" x14ac:dyDescent="0.25">
      <c r="A25" s="13">
        <v>1</v>
      </c>
      <c r="B25" s="7" t="s">
        <v>28</v>
      </c>
      <c r="C25" s="1">
        <v>15000000</v>
      </c>
      <c r="D25" s="13"/>
    </row>
    <row r="26" spans="1:4" ht="41.25" customHeight="1" x14ac:dyDescent="0.25">
      <c r="A26" s="13">
        <v>2</v>
      </c>
      <c r="B26" s="7" t="s">
        <v>47</v>
      </c>
      <c r="C26" s="14">
        <v>200000000</v>
      </c>
      <c r="D26" s="13"/>
    </row>
    <row r="27" spans="1:4" ht="71.25" customHeight="1" x14ac:dyDescent="0.25">
      <c r="A27" s="16">
        <v>3</v>
      </c>
      <c r="B27" s="7" t="s">
        <v>85</v>
      </c>
      <c r="C27" s="15">
        <v>191652328</v>
      </c>
      <c r="D27" s="13"/>
    </row>
    <row r="28" spans="1:4" ht="53.25" customHeight="1" x14ac:dyDescent="0.25">
      <c r="A28" s="13">
        <v>4</v>
      </c>
      <c r="B28" s="10" t="s">
        <v>26</v>
      </c>
      <c r="C28" s="1">
        <v>154000000</v>
      </c>
      <c r="D28" s="13"/>
    </row>
    <row r="29" spans="1:4" ht="28.5" customHeight="1" x14ac:dyDescent="0.25">
      <c r="A29" s="13">
        <v>5</v>
      </c>
      <c r="B29" s="7" t="s">
        <v>33</v>
      </c>
      <c r="C29" s="14">
        <v>5158312</v>
      </c>
      <c r="D29" s="13"/>
    </row>
    <row r="30" spans="1:4" ht="39" customHeight="1" x14ac:dyDescent="0.25">
      <c r="A30" s="6">
        <v>6</v>
      </c>
      <c r="B30" s="7" t="s">
        <v>45</v>
      </c>
      <c r="C30" s="14">
        <v>390000</v>
      </c>
      <c r="D30" s="13"/>
    </row>
    <row r="31" spans="1:4" ht="28.5" customHeight="1" x14ac:dyDescent="0.25">
      <c r="A31" s="6">
        <v>7</v>
      </c>
      <c r="B31" s="7" t="s">
        <v>46</v>
      </c>
      <c r="C31" s="14">
        <v>1000000</v>
      </c>
      <c r="D31" s="13"/>
    </row>
    <row r="32" spans="1:4" s="4" customFormat="1" ht="38.25" customHeight="1" x14ac:dyDescent="0.25">
      <c r="A32" s="3" t="s">
        <v>6</v>
      </c>
      <c r="B32" s="5" t="s">
        <v>21</v>
      </c>
      <c r="C32" s="2">
        <f>C33</f>
        <v>228285288</v>
      </c>
      <c r="D32" s="8"/>
    </row>
    <row r="33" spans="1:4" ht="69" customHeight="1" x14ac:dyDescent="0.25">
      <c r="A33" s="6">
        <v>1</v>
      </c>
      <c r="B33" s="17" t="s">
        <v>86</v>
      </c>
      <c r="C33" s="15">
        <v>228285288</v>
      </c>
      <c r="D33" s="13"/>
    </row>
    <row r="34" spans="1:4" s="4" customFormat="1" ht="92.25" customHeight="1" x14ac:dyDescent="0.25">
      <c r="A34" s="3" t="s">
        <v>8</v>
      </c>
      <c r="B34" s="5" t="s">
        <v>7</v>
      </c>
      <c r="C34" s="2">
        <f>C35+C39+C40+C41+C42+C43</f>
        <v>718462308</v>
      </c>
      <c r="D34" s="8"/>
    </row>
    <row r="35" spans="1:4" ht="55.5" customHeight="1" x14ac:dyDescent="0.25">
      <c r="A35" s="13">
        <v>1</v>
      </c>
      <c r="B35" s="5" t="s">
        <v>87</v>
      </c>
      <c r="C35" s="2">
        <f>C36+C37+C38</f>
        <v>261919160</v>
      </c>
      <c r="D35" s="13"/>
    </row>
    <row r="36" spans="1:4" ht="45" customHeight="1" x14ac:dyDescent="0.25">
      <c r="A36" s="13">
        <v>1.1000000000000001</v>
      </c>
      <c r="B36" s="7" t="s">
        <v>70</v>
      </c>
      <c r="C36" s="14">
        <v>70000000</v>
      </c>
      <c r="D36" s="13"/>
    </row>
    <row r="37" spans="1:4" ht="27.75" customHeight="1" x14ac:dyDescent="0.25">
      <c r="A37" s="13">
        <v>1.2</v>
      </c>
      <c r="B37" s="7" t="s">
        <v>71</v>
      </c>
      <c r="C37" s="14">
        <v>100000000</v>
      </c>
      <c r="D37" s="13"/>
    </row>
    <row r="38" spans="1:4" ht="27.75" customHeight="1" x14ac:dyDescent="0.25">
      <c r="A38" s="13">
        <v>1.3</v>
      </c>
      <c r="B38" s="7" t="s">
        <v>37</v>
      </c>
      <c r="C38" s="14">
        <v>91919160</v>
      </c>
      <c r="D38" s="13"/>
    </row>
    <row r="39" spans="1:4" ht="58.5" customHeight="1" x14ac:dyDescent="0.25">
      <c r="A39" s="13">
        <v>2</v>
      </c>
      <c r="B39" s="7" t="s">
        <v>73</v>
      </c>
      <c r="C39" s="14">
        <v>176551110</v>
      </c>
      <c r="D39" s="13"/>
    </row>
    <row r="40" spans="1:4" ht="32.25" customHeight="1" x14ac:dyDescent="0.25">
      <c r="A40" s="13">
        <v>3</v>
      </c>
      <c r="B40" s="7" t="s">
        <v>49</v>
      </c>
      <c r="C40" s="14">
        <v>1000000</v>
      </c>
      <c r="D40" s="13"/>
    </row>
    <row r="41" spans="1:4" ht="42" customHeight="1" x14ac:dyDescent="0.25">
      <c r="A41" s="13">
        <v>4</v>
      </c>
      <c r="B41" s="7" t="s">
        <v>88</v>
      </c>
      <c r="C41" s="14">
        <v>73992038</v>
      </c>
      <c r="D41" s="13"/>
    </row>
    <row r="42" spans="1:4" ht="42" customHeight="1" x14ac:dyDescent="0.25">
      <c r="A42" s="13">
        <v>5</v>
      </c>
      <c r="B42" s="5" t="s">
        <v>50</v>
      </c>
      <c r="C42" s="2">
        <v>200000000</v>
      </c>
      <c r="D42" s="13"/>
    </row>
    <row r="43" spans="1:4" ht="26.25" customHeight="1" x14ac:dyDescent="0.25">
      <c r="A43" s="13">
        <v>6</v>
      </c>
      <c r="B43" s="7" t="s">
        <v>29</v>
      </c>
      <c r="C43" s="14">
        <v>5000000</v>
      </c>
      <c r="D43" s="13"/>
    </row>
    <row r="44" spans="1:4" s="4" customFormat="1" ht="63" customHeight="1" x14ac:dyDescent="0.25">
      <c r="A44" s="3" t="s">
        <v>9</v>
      </c>
      <c r="B44" s="5" t="s">
        <v>10</v>
      </c>
      <c r="C44" s="2">
        <f>C45+C46+C47+C48+C61+C62+C63+C64+C65+C66+C67</f>
        <v>2066916406</v>
      </c>
      <c r="D44" s="8"/>
    </row>
    <row r="45" spans="1:4" ht="26.25" customHeight="1" x14ac:dyDescent="0.25">
      <c r="A45" s="13">
        <v>1</v>
      </c>
      <c r="B45" s="10" t="s">
        <v>23</v>
      </c>
      <c r="C45" s="1">
        <v>3000000</v>
      </c>
      <c r="D45" s="13"/>
    </row>
    <row r="46" spans="1:4" ht="30.75" customHeight="1" x14ac:dyDescent="0.25">
      <c r="A46" s="13">
        <v>2</v>
      </c>
      <c r="B46" s="10" t="s">
        <v>89</v>
      </c>
      <c r="C46" s="14">
        <v>300000</v>
      </c>
      <c r="D46" s="13"/>
    </row>
    <row r="47" spans="1:4" ht="69" customHeight="1" x14ac:dyDescent="0.25">
      <c r="A47" s="13">
        <v>3</v>
      </c>
      <c r="B47" s="10" t="s">
        <v>90</v>
      </c>
      <c r="C47" s="14">
        <v>524654056</v>
      </c>
      <c r="D47" s="13"/>
    </row>
    <row r="48" spans="1:4" ht="41.25" customHeight="1" x14ac:dyDescent="0.25">
      <c r="A48" s="13">
        <v>4</v>
      </c>
      <c r="B48" s="18" t="s">
        <v>51</v>
      </c>
      <c r="C48" s="2">
        <f>C49+C50+C51+C52+C53+C54+C55+C56+C57+C58++C59+C60</f>
        <v>1265962350</v>
      </c>
      <c r="D48" s="13"/>
    </row>
    <row r="49" spans="1:4" ht="27" customHeight="1" x14ac:dyDescent="0.25">
      <c r="A49" s="13">
        <v>4.0999999999999996</v>
      </c>
      <c r="B49" s="10" t="s">
        <v>52</v>
      </c>
      <c r="C49" s="15">
        <v>69340650</v>
      </c>
      <c r="D49" s="13"/>
    </row>
    <row r="50" spans="1:4" ht="27" customHeight="1" x14ac:dyDescent="0.25">
      <c r="A50" s="13">
        <v>4.2</v>
      </c>
      <c r="B50" s="10" t="s">
        <v>53</v>
      </c>
      <c r="C50" s="15">
        <v>66635000</v>
      </c>
      <c r="D50" s="13"/>
    </row>
    <row r="51" spans="1:4" ht="27" customHeight="1" x14ac:dyDescent="0.25">
      <c r="A51" s="13">
        <v>4.3</v>
      </c>
      <c r="B51" s="10" t="s">
        <v>54</v>
      </c>
      <c r="C51" s="15">
        <v>30877000</v>
      </c>
      <c r="D51" s="13"/>
    </row>
    <row r="52" spans="1:4" ht="27" customHeight="1" x14ac:dyDescent="0.25">
      <c r="A52" s="13">
        <v>4.4000000000000004</v>
      </c>
      <c r="B52" s="10" t="s">
        <v>55</v>
      </c>
      <c r="C52" s="15">
        <v>49371000</v>
      </c>
      <c r="D52" s="13"/>
    </row>
    <row r="53" spans="1:4" ht="27" customHeight="1" x14ac:dyDescent="0.25">
      <c r="A53" s="13">
        <v>4.5</v>
      </c>
      <c r="B53" s="10" t="s">
        <v>56</v>
      </c>
      <c r="C53" s="15">
        <v>165390900</v>
      </c>
      <c r="D53" s="13"/>
    </row>
    <row r="54" spans="1:4" ht="35.25" customHeight="1" x14ac:dyDescent="0.25">
      <c r="A54" s="13">
        <v>4.5999999999999996</v>
      </c>
      <c r="B54" s="10" t="s">
        <v>74</v>
      </c>
      <c r="C54" s="15">
        <v>90296700</v>
      </c>
      <c r="D54" s="13"/>
    </row>
    <row r="55" spans="1:4" ht="35.25" customHeight="1" x14ac:dyDescent="0.25">
      <c r="A55" s="13">
        <v>4.7</v>
      </c>
      <c r="B55" s="10" t="s">
        <v>75</v>
      </c>
      <c r="C55" s="15">
        <v>41332900</v>
      </c>
      <c r="D55" s="13"/>
    </row>
    <row r="56" spans="1:4" ht="76.5" customHeight="1" x14ac:dyDescent="0.25">
      <c r="A56" s="13">
        <v>4.8</v>
      </c>
      <c r="B56" s="10" t="s">
        <v>91</v>
      </c>
      <c r="C56" s="15">
        <v>200940000</v>
      </c>
      <c r="D56" s="13"/>
    </row>
    <row r="57" spans="1:4" ht="35.25" customHeight="1" x14ac:dyDescent="0.25">
      <c r="A57" s="13">
        <v>4.9000000000000004</v>
      </c>
      <c r="B57" s="10" t="s">
        <v>76</v>
      </c>
      <c r="C57" s="15">
        <v>287424700</v>
      </c>
      <c r="D57" s="13"/>
    </row>
    <row r="58" spans="1:4" ht="35.25" customHeight="1" x14ac:dyDescent="0.25">
      <c r="A58" s="19">
        <v>4.0999999999999996</v>
      </c>
      <c r="B58" s="10" t="s">
        <v>77</v>
      </c>
      <c r="C58" s="15">
        <v>85596100</v>
      </c>
      <c r="D58" s="13"/>
    </row>
    <row r="59" spans="1:4" ht="35.25" customHeight="1" x14ac:dyDescent="0.25">
      <c r="A59" s="13">
        <v>4.1100000000000003</v>
      </c>
      <c r="B59" s="10" t="s">
        <v>78</v>
      </c>
      <c r="C59" s="15">
        <v>49250500</v>
      </c>
      <c r="D59" s="13"/>
    </row>
    <row r="60" spans="1:4" ht="35.25" customHeight="1" x14ac:dyDescent="0.25">
      <c r="A60" s="22">
        <v>4.12</v>
      </c>
      <c r="B60" s="10" t="s">
        <v>93</v>
      </c>
      <c r="C60" s="23">
        <v>129506900</v>
      </c>
      <c r="D60" s="23"/>
    </row>
    <row r="61" spans="1:4" ht="24" customHeight="1" x14ac:dyDescent="0.25">
      <c r="A61" s="13">
        <v>5</v>
      </c>
      <c r="B61" s="21" t="s">
        <v>57</v>
      </c>
      <c r="C61" s="14">
        <v>3000000</v>
      </c>
      <c r="D61" s="13"/>
    </row>
    <row r="62" spans="1:4" ht="46.5" customHeight="1" x14ac:dyDescent="0.25">
      <c r="A62" s="13">
        <v>6</v>
      </c>
      <c r="B62" s="7" t="s">
        <v>58</v>
      </c>
      <c r="C62" s="14">
        <v>6000000</v>
      </c>
      <c r="D62" s="13"/>
    </row>
    <row r="63" spans="1:4" ht="37.5" customHeight="1" x14ac:dyDescent="0.25">
      <c r="A63" s="13">
        <v>7</v>
      </c>
      <c r="B63" s="7" t="s">
        <v>59</v>
      </c>
      <c r="C63" s="14">
        <v>6000000</v>
      </c>
      <c r="D63" s="13"/>
    </row>
    <row r="64" spans="1:4" ht="46.5" customHeight="1" x14ac:dyDescent="0.25">
      <c r="A64" s="13">
        <v>8</v>
      </c>
      <c r="B64" s="7" t="s">
        <v>79</v>
      </c>
      <c r="C64" s="15">
        <v>8000000</v>
      </c>
      <c r="D64" s="13"/>
    </row>
    <row r="65" spans="1:4" ht="46.5" customHeight="1" x14ac:dyDescent="0.25">
      <c r="A65" s="13">
        <v>9</v>
      </c>
      <c r="B65" s="7" t="s">
        <v>80</v>
      </c>
      <c r="C65" s="15">
        <v>100000000</v>
      </c>
      <c r="D65" s="13"/>
    </row>
    <row r="66" spans="1:4" ht="46.5" customHeight="1" x14ac:dyDescent="0.25">
      <c r="A66" s="13">
        <v>10</v>
      </c>
      <c r="B66" s="7" t="s">
        <v>81</v>
      </c>
      <c r="C66" s="15">
        <v>50000000</v>
      </c>
      <c r="D66" s="13"/>
    </row>
    <row r="67" spans="1:4" ht="46.5" customHeight="1" x14ac:dyDescent="0.25">
      <c r="A67" s="13">
        <v>11</v>
      </c>
      <c r="B67" s="7" t="s">
        <v>82</v>
      </c>
      <c r="C67" s="15">
        <v>100000000</v>
      </c>
      <c r="D67" s="13"/>
    </row>
    <row r="68" spans="1:4" s="4" customFormat="1" ht="54" customHeight="1" x14ac:dyDescent="0.25">
      <c r="A68" s="3" t="s">
        <v>12</v>
      </c>
      <c r="B68" s="5" t="s">
        <v>11</v>
      </c>
      <c r="C68" s="2">
        <f>C69+C70+C71</f>
        <v>603000000</v>
      </c>
      <c r="D68" s="8"/>
    </row>
    <row r="69" spans="1:4" ht="43.5" customHeight="1" x14ac:dyDescent="0.25">
      <c r="A69" s="13">
        <v>1</v>
      </c>
      <c r="B69" s="7" t="s">
        <v>60</v>
      </c>
      <c r="C69" s="1">
        <v>400000000</v>
      </c>
      <c r="D69" s="13"/>
    </row>
    <row r="70" spans="1:4" ht="43.5" customHeight="1" x14ac:dyDescent="0.25">
      <c r="A70" s="13">
        <v>2</v>
      </c>
      <c r="B70" s="7" t="s">
        <v>83</v>
      </c>
      <c r="C70" s="15">
        <v>200000000</v>
      </c>
      <c r="D70" s="13"/>
    </row>
    <row r="71" spans="1:4" ht="39.75" customHeight="1" x14ac:dyDescent="0.25">
      <c r="A71" s="13">
        <v>3</v>
      </c>
      <c r="B71" s="10" t="s">
        <v>34</v>
      </c>
      <c r="C71" s="14">
        <v>3000000</v>
      </c>
      <c r="D71" s="13"/>
    </row>
    <row r="72" spans="1:4" ht="38.25" customHeight="1" x14ac:dyDescent="0.25">
      <c r="A72" s="3" t="s">
        <v>14</v>
      </c>
      <c r="B72" s="5" t="s">
        <v>13</v>
      </c>
      <c r="C72" s="2">
        <f>C73+C74</f>
        <v>164582400</v>
      </c>
      <c r="D72" s="13"/>
    </row>
    <row r="73" spans="1:4" ht="44.25" customHeight="1" x14ac:dyDescent="0.25">
      <c r="A73" s="6">
        <v>1</v>
      </c>
      <c r="B73" s="7" t="s">
        <v>72</v>
      </c>
      <c r="C73" s="1">
        <v>164082400</v>
      </c>
      <c r="D73" s="13"/>
    </row>
    <row r="74" spans="1:4" ht="35.25" customHeight="1" x14ac:dyDescent="0.25">
      <c r="A74" s="6">
        <v>2</v>
      </c>
      <c r="B74" s="7" t="s">
        <v>61</v>
      </c>
      <c r="C74" s="14">
        <v>500000</v>
      </c>
      <c r="D74" s="13"/>
    </row>
    <row r="75" spans="1:4" ht="23.25" customHeight="1" x14ac:dyDescent="0.25">
      <c r="A75" s="3" t="s">
        <v>15</v>
      </c>
      <c r="B75" s="5" t="s">
        <v>16</v>
      </c>
      <c r="C75" s="2">
        <f>C76+C77+C78</f>
        <v>86222900</v>
      </c>
      <c r="D75" s="13"/>
    </row>
    <row r="76" spans="1:4" ht="40.5" customHeight="1" x14ac:dyDescent="0.25">
      <c r="A76" s="13">
        <v>1</v>
      </c>
      <c r="B76" s="7" t="s">
        <v>62</v>
      </c>
      <c r="C76" s="1">
        <v>37022900</v>
      </c>
      <c r="D76" s="13"/>
    </row>
    <row r="77" spans="1:4" ht="36" customHeight="1" x14ac:dyDescent="0.25">
      <c r="A77" s="13">
        <v>2</v>
      </c>
      <c r="B77" s="10" t="s">
        <v>30</v>
      </c>
      <c r="C77" s="14">
        <v>2000000</v>
      </c>
      <c r="D77" s="13"/>
    </row>
    <row r="78" spans="1:4" ht="36" customHeight="1" x14ac:dyDescent="0.25">
      <c r="A78" s="13">
        <v>3</v>
      </c>
      <c r="B78" s="10" t="s">
        <v>92</v>
      </c>
      <c r="C78" s="15">
        <v>47200000</v>
      </c>
      <c r="D78" s="13"/>
    </row>
    <row r="79" spans="1:4" s="4" customFormat="1" ht="42.75" customHeight="1" x14ac:dyDescent="0.25">
      <c r="A79" s="3" t="s">
        <v>17</v>
      </c>
      <c r="B79" s="5" t="s">
        <v>18</v>
      </c>
      <c r="C79" s="2">
        <f>C80</f>
        <v>1000000</v>
      </c>
      <c r="D79" s="8"/>
    </row>
    <row r="80" spans="1:4" ht="42.75" customHeight="1" x14ac:dyDescent="0.25">
      <c r="A80" s="13">
        <v>1</v>
      </c>
      <c r="B80" s="7" t="s">
        <v>24</v>
      </c>
      <c r="C80" s="1">
        <v>1000000</v>
      </c>
      <c r="D80" s="13"/>
    </row>
    <row r="81" spans="1:4" s="4" customFormat="1" ht="44.25" customHeight="1" x14ac:dyDescent="0.25">
      <c r="A81" s="3" t="s">
        <v>20</v>
      </c>
      <c r="B81" s="5" t="s">
        <v>19</v>
      </c>
      <c r="C81" s="2">
        <f>C82</f>
        <v>600000</v>
      </c>
      <c r="D81" s="8"/>
    </row>
    <row r="82" spans="1:4" ht="30.75" customHeight="1" x14ac:dyDescent="0.25">
      <c r="A82" s="13">
        <v>1</v>
      </c>
      <c r="B82" s="7" t="s">
        <v>31</v>
      </c>
      <c r="C82" s="1">
        <v>600000</v>
      </c>
      <c r="D82" s="13"/>
    </row>
    <row r="83" spans="1:4" ht="30.75" customHeight="1" x14ac:dyDescent="0.25">
      <c r="A83" s="26" t="s">
        <v>22</v>
      </c>
      <c r="B83" s="26"/>
      <c r="C83" s="2">
        <f>C81+C79+C75+C72+C68+C44+C34+C32+C24+C9</f>
        <v>4714882882</v>
      </c>
      <c r="D83" s="13"/>
    </row>
    <row r="86" spans="1:4" ht="33.75" customHeight="1" x14ac:dyDescent="0.25">
      <c r="A86" s="30" t="s">
        <v>35</v>
      </c>
      <c r="B86" s="30"/>
      <c r="C86" s="29" t="s">
        <v>36</v>
      </c>
      <c r="D86" s="29"/>
    </row>
  </sheetData>
  <mergeCells count="12">
    <mergeCell ref="A83:B83"/>
    <mergeCell ref="C7:C8"/>
    <mergeCell ref="D7:D8"/>
    <mergeCell ref="C86:D86"/>
    <mergeCell ref="A86:B86"/>
    <mergeCell ref="A7:A8"/>
    <mergeCell ref="B7:B8"/>
    <mergeCell ref="C1:D1"/>
    <mergeCell ref="C2:D2"/>
    <mergeCell ref="C3:D3"/>
    <mergeCell ref="C4:D4"/>
    <mergeCell ref="A6:D6"/>
  </mergeCells>
  <pageMargins left="0.64" right="0.34" top="0.48" bottom="0.45" header="0.47" footer="0.45"/>
  <pageSetup paperSize="9" scale="70" pageOrder="overThenDown" orientation="portrait" r:id="rId1"/>
  <headerFooter scaleWithDoc="0" alignWithMargins="0">
    <firstFooter>&amp;C83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A.Khachatryan</dc:creator>
  <cp:lastModifiedBy>Owner</cp:lastModifiedBy>
  <cp:lastPrinted>2021-01-26T13:38:08Z</cp:lastPrinted>
  <dcterms:created xsi:type="dcterms:W3CDTF">2016-11-12T09:25:07Z</dcterms:created>
  <dcterms:modified xsi:type="dcterms:W3CDTF">2021-01-29T07:56:24Z</dcterms:modified>
</cp:coreProperties>
</file>