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<sst xmlns="http://schemas.openxmlformats.org/spreadsheetml/2006/main" count="116" uniqueCount="46">
  <si>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</si>
  <si>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</si>
  <si>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</si>
  <si>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</si>
  <si>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</si>
  <si>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</si>
  <si>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</si>
  <si>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</si>
  <si>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</si>
  <si>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</si>
  <si>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</si>
  <si>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</si>
  <si>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</si>
  <si>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</si>
  <si>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</si>
  <si>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</si>
  <si>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</si>
  <si>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</si>
  <si>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</si>
  <si>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</si>
  <si>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</si>
  <si>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</si>
  <si>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</si>
  <si>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</si>
  <si>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</si>
  <si>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</si>
  <si>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</si>
  <si>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</si>
  <si>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</si>
  <si>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</si>
  <si>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</si>
  <si>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</si>
  <si>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Հավելված N 20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</si>
  <si>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</si>
  <si>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</si>
  <si>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</si>
  <si>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</si>
  <si>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>Գազի սպասարկման պատասխանատու</t>
  </si>
  <si>
    <t>ԸՆԴԱՄԵՆԸ</t>
  </si>
  <si>
    <t>Պահակ՝</t>
  </si>
  <si>
    <t>Հավաքարար՝</t>
  </si>
  <si>
    <t xml:space="preserve"> </t>
  </si>
  <si>
    <t>Գազի պատասխանատու</t>
  </si>
  <si>
    <t xml:space="preserve">2021թ. Դեկտեմբերի 29-ի թիվ   143-Ա որոշման </t>
  </si>
  <si>
    <t xml:space="preserve"> 2021թ. Դեկտեմբերի 29-ի թիվ   143-Ա որոշման</t>
  </si>
  <si>
    <t xml:space="preserve">2021թ. դեկտեմբերի 29-ի թիվ   143-Ա որոշման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</si>
</sst>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#,##0.00\ &quot;₽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18.7109375" style="1" customWidth="1"/>
    <col min="4" max="4" width="20.140625" style="3" customWidth="1"/>
    <col min="5" max="5" width="18.7109375" style="3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3:4" ht="14.25">
      <c r="C1" s="21" t="s">
        <v>28</v>
      </c>
      <c r="D1" s="21"/>
    </row>
    <row r="2" spans="3:4" ht="14.25" customHeight="1">
      <c r="C2" s="21" t="s">
        <v>18</v>
      </c>
      <c r="D2" s="21"/>
    </row>
    <row r="3" spans="3:4" ht="14.25" customHeight="1">
      <c r="C3" s="21" t="s">
        <v>43</v>
      </c>
      <c r="D3" s="21"/>
    </row>
    <row r="5" spans="1:5" ht="57" customHeight="1">
      <c r="A5" s="21" t="s">
        <v>33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12" t="s">
        <v>9</v>
      </c>
    </row>
    <row r="8" spans="1:5" ht="36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9">
        <v>176700</v>
      </c>
      <c r="E9" s="5">
        <f aca="true" t="shared" si="0" ref="E9:E15">C9*D9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104800</v>
      </c>
      <c r="E10" s="5">
        <f t="shared" si="0"/>
        <v>104800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12</v>
      </c>
      <c r="C12" s="5">
        <v>1.5</v>
      </c>
      <c r="D12" s="5">
        <v>98200</v>
      </c>
      <c r="E12" s="16">
        <f t="shared" si="0"/>
        <v>147300</v>
      </c>
    </row>
    <row r="13" spans="1:5" ht="21.75" customHeight="1">
      <c r="A13" s="5">
        <v>5</v>
      </c>
      <c r="B13" s="2" t="s">
        <v>19</v>
      </c>
      <c r="C13" s="5">
        <v>0.5</v>
      </c>
      <c r="D13" s="5">
        <v>104800</v>
      </c>
      <c r="E13" s="5">
        <f t="shared" si="0"/>
        <v>52400</v>
      </c>
    </row>
    <row r="14" spans="1:5" ht="21.75" customHeight="1">
      <c r="A14" s="5">
        <v>6</v>
      </c>
      <c r="B14" s="2" t="s">
        <v>13</v>
      </c>
      <c r="C14" s="5">
        <v>0.5</v>
      </c>
      <c r="D14" s="5">
        <v>104800</v>
      </c>
      <c r="E14" s="5">
        <f t="shared" si="0"/>
        <v>52400</v>
      </c>
    </row>
    <row r="15" spans="1:5" ht="21.75" customHeight="1">
      <c r="A15" s="5">
        <v>7</v>
      </c>
      <c r="B15" s="2" t="s">
        <v>5</v>
      </c>
      <c r="C15" s="5">
        <v>0.5</v>
      </c>
      <c r="D15" s="5">
        <v>104800</v>
      </c>
      <c r="E15" s="5">
        <f t="shared" si="0"/>
        <v>52400</v>
      </c>
    </row>
    <row r="16" spans="1:5" ht="21.75" customHeight="1">
      <c r="A16" s="22" t="s">
        <v>6</v>
      </c>
      <c r="B16" s="23"/>
      <c r="C16" s="11">
        <f>SUM(C9:C15)</f>
        <v>6</v>
      </c>
      <c r="D16" s="5"/>
      <c r="E16" s="10">
        <f>SUM(E9:E15)</f>
        <v>684200</v>
      </c>
    </row>
    <row r="17" spans="1:9" ht="49.5" customHeight="1">
      <c r="A17" s="4" t="s">
        <v>14</v>
      </c>
      <c r="B17" s="9" t="s">
        <v>15</v>
      </c>
      <c r="C17" s="4">
        <v>55</v>
      </c>
      <c r="D17" s="15">
        <f>(D18+D19+D20)/3</f>
        <v>114300</v>
      </c>
      <c r="E17" s="16">
        <f>D17*C17</f>
        <v>6286500</v>
      </c>
      <c r="I17" s="1" t="s">
        <v>41</v>
      </c>
    </row>
    <row r="18" spans="1:5" ht="22.5" customHeight="1">
      <c r="A18" s="6" t="s">
        <v>24</v>
      </c>
      <c r="B18" s="2" t="s">
        <v>27</v>
      </c>
      <c r="C18" s="5"/>
      <c r="D18" s="5">
        <v>104800</v>
      </c>
      <c r="E18" s="5"/>
    </row>
    <row r="19" spans="1:5" ht="30" customHeight="1">
      <c r="A19" s="6" t="s">
        <v>20</v>
      </c>
      <c r="B19" s="2" t="s">
        <v>22</v>
      </c>
      <c r="C19" s="5"/>
      <c r="D19" s="5">
        <v>125900</v>
      </c>
      <c r="E19" s="5"/>
    </row>
    <row r="20" spans="1:5" ht="30" customHeight="1">
      <c r="A20" s="6" t="s">
        <v>21</v>
      </c>
      <c r="B20" s="2" t="s">
        <v>26</v>
      </c>
      <c r="C20" s="5"/>
      <c r="D20" s="5">
        <v>112200</v>
      </c>
      <c r="E20" s="5"/>
    </row>
    <row r="21" spans="1:5" ht="21.75" customHeight="1">
      <c r="A21" s="22" t="s">
        <v>38</v>
      </c>
      <c r="B21" s="23"/>
      <c r="C21" s="10">
        <f>C17+C16</f>
        <v>61</v>
      </c>
      <c r="D21" s="5"/>
      <c r="E21" s="17">
        <f>SUM(E16:E20)</f>
        <v>6970700</v>
      </c>
    </row>
    <row r="26" spans="1:5" ht="14.25" customHeight="1">
      <c r="A26" s="21" t="s">
        <v>16</v>
      </c>
      <c r="B26" s="21"/>
      <c r="C26" s="21" t="s">
        <v>17</v>
      </c>
      <c r="D26" s="21"/>
      <c r="E26" s="21"/>
    </row>
  </sheetData>
  <sheetProtection/>
  <mergeCells count="8">
    <mergeCell ref="A26:B26"/>
    <mergeCell ref="A21:B21"/>
    <mergeCell ref="C1:D1"/>
    <mergeCell ref="C2:D2"/>
    <mergeCell ref="C3:D3"/>
    <mergeCell ref="A16:B16"/>
    <mergeCell ref="C26:E26"/>
    <mergeCell ref="A5:E5"/>
  </mergeCells>
  <printOptions/>
  <pageMargins left="0.74" right="0.11" top="0.2" bottom="0.42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4" width="17.8515625" style="3" customWidth="1"/>
    <col min="5" max="5" width="19.00390625" style="3" customWidth="1"/>
    <col min="6" max="16384" width="9.140625" style="1" customWidth="1"/>
  </cols>
  <sheetData>
    <row r="1" spans="3:5" ht="14.25">
      <c r="C1" s="21" t="s">
        <v>29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44</v>
      </c>
      <c r="D3" s="21"/>
      <c r="E3" s="21"/>
    </row>
    <row r="5" spans="1:5" ht="44.25" customHeight="1">
      <c r="A5" s="21" t="s">
        <v>34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39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9">
        <v>176700</v>
      </c>
      <c r="E9" s="5">
        <f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>D10*C10</f>
        <v>98200</v>
      </c>
    </row>
    <row r="11" spans="1:5" ht="15.75" customHeight="1">
      <c r="A11" s="5">
        <v>3</v>
      </c>
      <c r="B11" s="2" t="s">
        <v>4</v>
      </c>
      <c r="C11" s="5">
        <v>1</v>
      </c>
      <c r="D11" s="5">
        <v>98200</v>
      </c>
      <c r="E11" s="5">
        <f>D11*C11</f>
        <v>98200</v>
      </c>
    </row>
    <row r="12" spans="1:5" ht="15.75" customHeight="1">
      <c r="A12" s="5">
        <v>4</v>
      </c>
      <c r="B12" s="2" t="s">
        <v>12</v>
      </c>
      <c r="C12" s="5">
        <v>0.75</v>
      </c>
      <c r="D12" s="5">
        <v>98200</v>
      </c>
      <c r="E12" s="5">
        <f>D12*C12</f>
        <v>73650</v>
      </c>
    </row>
    <row r="13" spans="1:5" ht="21.75" customHeight="1">
      <c r="A13" s="5">
        <v>5</v>
      </c>
      <c r="B13" s="2" t="s">
        <v>12</v>
      </c>
      <c r="C13" s="5">
        <v>0.75</v>
      </c>
      <c r="D13" s="5">
        <v>104800</v>
      </c>
      <c r="E13" s="5">
        <f>D13*C13</f>
        <v>78600</v>
      </c>
    </row>
    <row r="14" spans="1:5" ht="21.75" customHeight="1">
      <c r="A14" s="5">
        <v>6</v>
      </c>
      <c r="B14" s="2" t="s">
        <v>39</v>
      </c>
      <c r="C14" s="5">
        <f>C15+C16</f>
        <v>3</v>
      </c>
      <c r="D14" s="5"/>
      <c r="E14" s="5">
        <f>E15+E16</f>
        <v>301200</v>
      </c>
    </row>
    <row r="15" spans="1:5" ht="21.75" customHeight="1">
      <c r="A15" s="5">
        <v>6.1</v>
      </c>
      <c r="B15" s="2" t="s">
        <v>5</v>
      </c>
      <c r="C15" s="5">
        <v>1</v>
      </c>
      <c r="D15" s="5">
        <v>104800</v>
      </c>
      <c r="E15" s="5">
        <f>D15*C15</f>
        <v>104800</v>
      </c>
    </row>
    <row r="16" spans="1:5" ht="21.75" customHeight="1">
      <c r="A16" s="5">
        <v>6.2</v>
      </c>
      <c r="B16" s="2" t="s">
        <v>5</v>
      </c>
      <c r="C16" s="5">
        <v>2</v>
      </c>
      <c r="D16" s="5">
        <v>98200</v>
      </c>
      <c r="E16" s="5">
        <f>D16*C16</f>
        <v>196400</v>
      </c>
    </row>
    <row r="17" spans="1:5" ht="31.5" customHeight="1">
      <c r="A17" s="5">
        <v>7</v>
      </c>
      <c r="B17" s="2" t="s">
        <v>13</v>
      </c>
      <c r="C17" s="5">
        <v>0.5</v>
      </c>
      <c r="D17" s="5">
        <v>104800</v>
      </c>
      <c r="E17" s="5">
        <f>D17*C17</f>
        <v>52400</v>
      </c>
    </row>
    <row r="18" spans="1:5" ht="31.5" customHeight="1">
      <c r="A18" s="5">
        <v>8</v>
      </c>
      <c r="B18" s="2" t="s">
        <v>37</v>
      </c>
      <c r="C18" s="5">
        <v>0.5</v>
      </c>
      <c r="D18" s="5">
        <v>98200</v>
      </c>
      <c r="E18" s="5">
        <f>D18*C18</f>
        <v>49100</v>
      </c>
    </row>
    <row r="19" spans="1:5" ht="21.75" customHeight="1">
      <c r="A19" s="22" t="s">
        <v>6</v>
      </c>
      <c r="B19" s="23"/>
      <c r="C19" s="14">
        <v>8.5</v>
      </c>
      <c r="D19" s="5"/>
      <c r="E19" s="4">
        <f>E9+E10+E11+E12+E13+E14+E17+E18</f>
        <v>928050</v>
      </c>
    </row>
    <row r="20" spans="1:5" ht="49.5" customHeight="1">
      <c r="A20" s="4" t="s">
        <v>14</v>
      </c>
      <c r="B20" s="9" t="s">
        <v>15</v>
      </c>
      <c r="C20" s="4">
        <v>31</v>
      </c>
      <c r="D20" s="5">
        <f>(D21+D22+D23)/3</f>
        <v>114300</v>
      </c>
      <c r="E20" s="4">
        <f>D20*C20</f>
        <v>3543300</v>
      </c>
    </row>
    <row r="21" spans="1:5" ht="21.75" customHeight="1">
      <c r="A21" s="5">
        <v>9</v>
      </c>
      <c r="B21" s="2" t="s">
        <v>30</v>
      </c>
      <c r="C21" s="5"/>
      <c r="D21" s="5">
        <v>104800</v>
      </c>
      <c r="E21" s="5"/>
    </row>
    <row r="22" spans="1:5" ht="21.75" customHeight="1">
      <c r="A22" s="5">
        <v>10</v>
      </c>
      <c r="B22" s="2" t="s">
        <v>25</v>
      </c>
      <c r="C22" s="5"/>
      <c r="D22" s="5">
        <v>125900</v>
      </c>
      <c r="E22" s="5"/>
    </row>
    <row r="23" spans="1:5" ht="21.75" customHeight="1">
      <c r="A23" s="7">
        <v>11</v>
      </c>
      <c r="B23" s="2" t="s">
        <v>26</v>
      </c>
      <c r="C23" s="5"/>
      <c r="D23" s="5">
        <v>112200</v>
      </c>
      <c r="E23" s="5"/>
    </row>
    <row r="24" spans="1:5" ht="21.75" customHeight="1">
      <c r="A24" s="22" t="s">
        <v>38</v>
      </c>
      <c r="B24" s="23"/>
      <c r="C24" s="4">
        <v>39.5</v>
      </c>
      <c r="D24" s="4"/>
      <c r="E24" s="13">
        <f>SUM(E19:E23)</f>
        <v>4471350</v>
      </c>
    </row>
    <row r="28" spans="1:4" ht="20.25" customHeight="1">
      <c r="A28" s="21" t="s">
        <v>16</v>
      </c>
      <c r="B28" s="21"/>
      <c r="C28" s="24" t="s">
        <v>17</v>
      </c>
      <c r="D28" s="24"/>
    </row>
  </sheetData>
  <sheetProtection/>
  <mergeCells count="8">
    <mergeCell ref="C28:D28"/>
    <mergeCell ref="C1:E1"/>
    <mergeCell ref="C2:E2"/>
    <mergeCell ref="C3:E3"/>
    <mergeCell ref="A5:E5"/>
    <mergeCell ref="A19:B19"/>
    <mergeCell ref="A24:B24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20.28125" style="3" customWidth="1"/>
    <col min="5" max="5" width="19.57421875" style="3" customWidth="1"/>
    <col min="6" max="16384" width="9.140625" style="1" customWidth="1"/>
  </cols>
  <sheetData>
    <row r="1" spans="3:5" ht="14.25">
      <c r="C1" s="21" t="s">
        <v>31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43</v>
      </c>
      <c r="D3" s="21"/>
      <c r="E3" s="21"/>
    </row>
    <row r="5" spans="1:5" ht="57" customHeight="1">
      <c r="A5" s="21" t="s">
        <v>35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6.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9">
        <v>176700</v>
      </c>
      <c r="E9" s="5">
        <f aca="true" t="shared" si="0" ref="E9:E17"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40</v>
      </c>
      <c r="C12" s="20">
        <f>C13+C14</f>
        <v>2</v>
      </c>
      <c r="D12" s="20"/>
      <c r="E12" s="20">
        <f>E13+E14</f>
        <v>203000</v>
      </c>
    </row>
    <row r="13" spans="1:5" ht="21.75" customHeight="1">
      <c r="A13" s="5">
        <v>4.1</v>
      </c>
      <c r="B13" s="2" t="s">
        <v>12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4.2</v>
      </c>
      <c r="B14" s="2" t="s">
        <v>12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5">
        <v>5</v>
      </c>
      <c r="B15" s="2" t="s">
        <v>5</v>
      </c>
      <c r="C15" s="5">
        <v>1</v>
      </c>
      <c r="D15" s="5">
        <v>104800</v>
      </c>
      <c r="E15" s="5">
        <f t="shared" si="0"/>
        <v>104800</v>
      </c>
    </row>
    <row r="16" spans="1:5" ht="31.5" customHeight="1">
      <c r="A16" s="5">
        <v>6</v>
      </c>
      <c r="B16" s="2" t="s">
        <v>13</v>
      </c>
      <c r="C16" s="5">
        <v>0.5</v>
      </c>
      <c r="D16" s="5">
        <v>104800</v>
      </c>
      <c r="E16" s="5">
        <f t="shared" si="0"/>
        <v>52400</v>
      </c>
    </row>
    <row r="17" spans="1:5" ht="31.5" customHeight="1">
      <c r="A17" s="5">
        <v>7</v>
      </c>
      <c r="B17" s="2" t="s">
        <v>42</v>
      </c>
      <c r="C17" s="5">
        <v>0.5</v>
      </c>
      <c r="D17" s="5">
        <v>104800</v>
      </c>
      <c r="E17" s="5">
        <f t="shared" si="0"/>
        <v>52400</v>
      </c>
    </row>
    <row r="18" spans="1:5" ht="21.75" customHeight="1">
      <c r="A18" s="22" t="s">
        <v>6</v>
      </c>
      <c r="B18" s="23"/>
      <c r="C18" s="18">
        <f>C9+C10+C11+C12+C15+C16+C17</f>
        <v>7</v>
      </c>
      <c r="D18" s="18"/>
      <c r="E18" s="18">
        <f>E9+E10+E11+E13+E14+E15+E16+E17</f>
        <v>785700</v>
      </c>
    </row>
    <row r="19" spans="1:5" ht="46.5" customHeight="1">
      <c r="A19" s="4" t="s">
        <v>14</v>
      </c>
      <c r="B19" s="9" t="s">
        <v>15</v>
      </c>
      <c r="C19" s="4">
        <v>20</v>
      </c>
      <c r="D19" s="5">
        <f>(D20+D21+D22)/3</f>
        <v>114300</v>
      </c>
      <c r="E19" s="4">
        <f>D19*C19</f>
        <v>2286000</v>
      </c>
    </row>
    <row r="20" spans="1:5" ht="21.75" customHeight="1">
      <c r="A20" s="5">
        <v>7</v>
      </c>
      <c r="B20" s="2" t="s">
        <v>30</v>
      </c>
      <c r="C20" s="5"/>
      <c r="D20" s="5">
        <v>104800</v>
      </c>
      <c r="E20" s="5"/>
    </row>
    <row r="21" spans="1:5" ht="21.75" customHeight="1">
      <c r="A21" s="5">
        <v>8</v>
      </c>
      <c r="B21" s="2" t="s">
        <v>25</v>
      </c>
      <c r="C21" s="5"/>
      <c r="D21" s="5">
        <v>125900</v>
      </c>
      <c r="E21" s="5"/>
    </row>
    <row r="22" spans="1:5" ht="37.5" customHeight="1">
      <c r="A22" s="5">
        <v>9</v>
      </c>
      <c r="B22" s="2" t="s">
        <v>26</v>
      </c>
      <c r="C22" s="5"/>
      <c r="D22" s="5">
        <v>112200</v>
      </c>
      <c r="E22" s="5"/>
    </row>
    <row r="23" spans="1:5" ht="21.75" customHeight="1">
      <c r="A23" s="22" t="s">
        <v>38</v>
      </c>
      <c r="B23" s="23"/>
      <c r="C23" s="4">
        <f>SUM(C18:C22)</f>
        <v>27</v>
      </c>
      <c r="D23" s="4"/>
      <c r="E23" s="13">
        <f>SUM(E18:E22)</f>
        <v>3071700</v>
      </c>
    </row>
    <row r="27" spans="1:4" ht="14.25" customHeight="1">
      <c r="A27" s="21" t="s">
        <v>16</v>
      </c>
      <c r="B27" s="21"/>
      <c r="C27" s="24" t="s">
        <v>17</v>
      </c>
      <c r="D27" s="24"/>
    </row>
  </sheetData>
  <sheetProtection/>
  <mergeCells count="8">
    <mergeCell ref="A27:B27"/>
    <mergeCell ref="C27:D27"/>
    <mergeCell ref="A23:B23"/>
    <mergeCell ref="C1:E1"/>
    <mergeCell ref="C2:E2"/>
    <mergeCell ref="C3:E3"/>
    <mergeCell ref="A5:E5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4" width="17.28125" style="3" customWidth="1"/>
    <col min="5" max="5" width="20.57421875" style="3" customWidth="1"/>
    <col min="6" max="16384" width="9.140625" style="1" customWidth="1"/>
  </cols>
  <sheetData>
    <row r="1" spans="3:5" ht="14.25">
      <c r="C1" s="21" t="s">
        <v>32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45</v>
      </c>
      <c r="D3" s="21"/>
      <c r="E3" s="21"/>
    </row>
    <row r="4" ht="13.5">
      <c r="C4" s="3"/>
    </row>
    <row r="5" spans="1:5" ht="57" customHeight="1">
      <c r="A5" s="21" t="s">
        <v>36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1.2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9">
        <v>176700</v>
      </c>
      <c r="E9" s="5">
        <f aca="true" t="shared" si="0" ref="E9:E14"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104800</v>
      </c>
      <c r="E11" s="5">
        <f t="shared" si="0"/>
        <v>104800</v>
      </c>
    </row>
    <row r="12" spans="1:5" ht="21" customHeight="1">
      <c r="A12" s="5">
        <v>4</v>
      </c>
      <c r="B12" s="2" t="s">
        <v>19</v>
      </c>
      <c r="C12" s="5">
        <v>0.5</v>
      </c>
      <c r="D12" s="5">
        <v>104800</v>
      </c>
      <c r="E12" s="5">
        <f t="shared" si="0"/>
        <v>52400</v>
      </c>
    </row>
    <row r="13" spans="1:5" ht="18" customHeight="1">
      <c r="A13" s="5">
        <v>5</v>
      </c>
      <c r="B13" s="2" t="s">
        <v>12</v>
      </c>
      <c r="C13" s="5">
        <v>1.5</v>
      </c>
      <c r="D13" s="5">
        <v>98200</v>
      </c>
      <c r="E13" s="5">
        <f t="shared" si="0"/>
        <v>147300</v>
      </c>
    </row>
    <row r="14" spans="1:5" ht="21.75" customHeight="1">
      <c r="A14" s="5">
        <v>6</v>
      </c>
      <c r="B14" s="2" t="s">
        <v>5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22" t="s">
        <v>6</v>
      </c>
      <c r="B15" s="23"/>
      <c r="C15" s="11">
        <f>C14+C13+C12+C11+C10+C9</f>
        <v>6</v>
      </c>
      <c r="D15" s="10"/>
      <c r="E15" s="11">
        <f>SUM(E9:E14)</f>
        <v>684200</v>
      </c>
    </row>
    <row r="16" spans="1:5" ht="48" customHeight="1">
      <c r="A16" s="4" t="s">
        <v>14</v>
      </c>
      <c r="B16" s="9" t="s">
        <v>15</v>
      </c>
      <c r="C16" s="4">
        <v>24</v>
      </c>
      <c r="D16" s="4">
        <f>(D17+D18+D19)/3</f>
        <v>114300</v>
      </c>
      <c r="E16" s="4">
        <f>D16*C16</f>
        <v>2743200</v>
      </c>
    </row>
    <row r="17" spans="1:5" ht="21.75" customHeight="1">
      <c r="A17" s="5">
        <v>7</v>
      </c>
      <c r="B17" s="2" t="s">
        <v>27</v>
      </c>
      <c r="C17" s="5"/>
      <c r="D17" s="5">
        <v>104800</v>
      </c>
      <c r="E17" s="5"/>
    </row>
    <row r="18" spans="1:5" ht="21.75" customHeight="1">
      <c r="A18" s="5">
        <v>8</v>
      </c>
      <c r="B18" s="2" t="s">
        <v>22</v>
      </c>
      <c r="C18" s="5"/>
      <c r="D18" s="5">
        <v>125900</v>
      </c>
      <c r="E18" s="5"/>
    </row>
    <row r="19" spans="1:5" ht="20.25" customHeight="1">
      <c r="A19" s="5">
        <v>9</v>
      </c>
      <c r="B19" s="2" t="s">
        <v>23</v>
      </c>
      <c r="C19" s="5"/>
      <c r="D19" s="5">
        <v>112200</v>
      </c>
      <c r="E19" s="5"/>
    </row>
    <row r="20" spans="1:5" ht="21.75" customHeight="1">
      <c r="A20" s="22" t="s">
        <v>38</v>
      </c>
      <c r="B20" s="23"/>
      <c r="C20" s="10">
        <f>C16+C15</f>
        <v>30</v>
      </c>
      <c r="D20" s="4"/>
      <c r="E20" s="13">
        <f>SUM(E15:E19)</f>
        <v>3427400</v>
      </c>
    </row>
    <row r="26" spans="1:4" ht="14.25" customHeight="1">
      <c r="A26" s="21" t="s">
        <v>16</v>
      </c>
      <c r="B26" s="21"/>
      <c r="C26" s="24" t="s">
        <v>17</v>
      </c>
      <c r="D26" s="24"/>
    </row>
  </sheetData>
  <sheetProtection/>
  <mergeCells count="8">
    <mergeCell ref="A26:B26"/>
    <mergeCell ref="C26:D26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2021-12-28T06:19:49Z</cp:lastPrinted>
  <dcterms:created xsi:type="dcterms:W3CDTF">1996-10-14T23:33:28Z</dcterms:created>
  <dcterms:modified xsi:type="dcterms:W3CDTF">2021-12-30T06:53:37Z</dcterms:modified>
  <cp:category/>
  <cp:version/>
  <cp:contentType/>
  <cp:contentStatus/>
</cp:coreProperties>
</file>