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075" activeTab="1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'Sheet4+'!$26:$28</definedName>
    <definedName name="_xlnm.Print_Titles" localSheetId="4">'Sheet5+'!$8:$10</definedName>
  </definedNames>
  <calcPr fullCalcOnLoad="1"/>
</workbook>
</file>

<file path=xl/sharedStrings.xml><?xml version="1.0" encoding="utf-8"?>
<sst xmlns="http://schemas.openxmlformats.org/spreadsheetml/2006/main" count="1676" uniqueCount="587">
  <si>
    <t xml:space="preserve"> -Կրթական, մշակութային և սպորտային նպաստներ բյուջեից</t>
  </si>
  <si>
    <t xml:space="preserve"> -Այլ նպաստներ բյուջեից</t>
  </si>
  <si>
    <t xml:space="preserve"> -Նվիրատվություններ այլ շահույթ չհետապնդող կազմակերպություններին</t>
  </si>
  <si>
    <t xml:space="preserve"> -Պարտադիր վճարներ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</si>
  <si>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</si>
  <si>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</si>
  <si>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կապիտալ վերանորոգում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</si>
  <si>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</si>
  <si>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</si>
  <si>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</si>
  <si>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</si>
  <si>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</si>
  <si>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</si>
  <si>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</si>
  <si>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</si>
  <si>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</si>
  <si>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</si>
  <si>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</si>
  <si>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</si>
  <si>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 xml:space="preserve">                     </t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</si>
  <si>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</si>
  <si>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</si>
  <si>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</si>
  <si>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</si>
  <si>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</si>
  <si>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</si>
  <si>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</si>
  <si>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</si>
  <si>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</si>
  <si>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</si>
  <si>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</si>
  <si>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</si>
  <si>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</si>
  <si>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</si>
  <si>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</si>
  <si>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</si>
  <si>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</si>
  <si>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</si>
  <si>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</si>
  <si>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</si>
  <si>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</si>
  <si>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</si>
  <si>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</si>
  <si>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</si>
  <si>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</si>
  <si>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</si>
  <si>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</si>
  <si>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</si>
  <si>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</si>
  <si>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</si>
  <si>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</si>
  <si>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</si>
  <si>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</si>
  <si>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</si>
  <si>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</si>
  <si>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</si>
  <si>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</si>
  <si>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</si>
  <si>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</si>
  <si>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</si>
  <si>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</si>
  <si>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</si>
  <si>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</si>
  <si>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</si>
  <si>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8411</t>
  </si>
  <si>
    <t>01</t>
  </si>
  <si>
    <t>04</t>
  </si>
  <si>
    <t>05</t>
  </si>
  <si>
    <t>06</t>
  </si>
  <si>
    <t>08</t>
  </si>
  <si>
    <t>09</t>
  </si>
  <si>
    <t>10</t>
  </si>
  <si>
    <t>11</t>
  </si>
  <si>
    <t>4115</t>
  </si>
  <si>
    <t>4111</t>
  </si>
  <si>
    <t>4112</t>
  </si>
  <si>
    <t>4212</t>
  </si>
  <si>
    <t>4213</t>
  </si>
  <si>
    <t>4214</t>
  </si>
  <si>
    <t xml:space="preserve"> </t>
  </si>
  <si>
    <t>4727</t>
  </si>
  <si>
    <t>4819</t>
  </si>
  <si>
    <t>1342</t>
  </si>
  <si>
    <t>1390</t>
  </si>
  <si>
    <t>1392</t>
  </si>
  <si>
    <t>4823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</si>
  <si>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</si>
  <si>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</si>
  <si>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</si>
  <si>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</si>
  <si>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</si>
  <si>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</si>
  <si>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</si>
  <si>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</si>
  <si>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</si>
  <si>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</si>
  <si>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71452</t>
  </si>
  <si>
    <t>ԸՆԴԱՄԵՆԸ ԾԱԽՍԵՐ                                  այդ  թվում՝</t>
  </si>
  <si>
    <t>Ա.ԸՆԹԱՑԻԿ ԾԱԽՍԵՐ                                 այդ թվում՝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</si>
  <si>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</si>
  <si>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</si>
  <si>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</si>
  <si>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1.2ԾԱՌԱՅՈՒԹՅՈՒՆՆԵՐԻ ԵՎ ԱՊՐԱՆՔՆԵՐԻ ՁԵՌՔԲԵՐՈՒՄ</t>
  </si>
  <si>
    <t>այդ թվում՝</t>
  </si>
  <si>
    <t>ՇԱՐՈՒՆԱԿԱԿԱՆ ԾԱԽՍԵՐ</t>
  </si>
  <si>
    <t>-էներգետիկ ծառայություններ</t>
  </si>
  <si>
    <t>-Կոմունալ  ծառայություններ</t>
  </si>
  <si>
    <t>-Կապի  ծառայություններ</t>
  </si>
  <si>
    <t>ԳՈՐԾՈՒՂՈՒՄՆԵՐԻ ԵՎ ՇՐՋԱԳԱՅՈՒԹՅՈՒՆՆԵՐԻ ԾԱԽՍԵՐ</t>
  </si>
  <si>
    <t>-Ներքին գործուղումներ</t>
  </si>
  <si>
    <t>-Արտասահմանյան գործուղումների գծով ծախսեր</t>
  </si>
  <si>
    <t>ՊԱՅՄԱՆԱԳՐԱՅԻՆ ԱՅԼ ԾԱՌԱՅՈՒԹՅՈՒՆՆԵՐԻ ՁԵՌՔԲԵՐՈՒՄ</t>
  </si>
  <si>
    <t>-Վարչական ծառայություններ</t>
  </si>
  <si>
    <t>-Համակարգչային ծառայություններ</t>
  </si>
  <si>
    <t>-Տեղակատվական ծառայություն</t>
  </si>
  <si>
    <t>-Ներկայացուցչական ծախսեր</t>
  </si>
  <si>
    <t>-Ընդհանուր բնույթի այլ ծախսեր</t>
  </si>
  <si>
    <t>ԸՆԹԱՑԻԿ ՆՈՐՈԳՈՒՄ ԵՎ ՊԱՀՊԱՆՈՒՄ            (ծառայություններ և նյութեր)</t>
  </si>
  <si>
    <t>-Մեքենաների և սարքավորումների ընթացիկ նորոգում և պահպանում</t>
  </si>
  <si>
    <t>ՆՅՈՒԹԵՐ</t>
  </si>
  <si>
    <t>-Գրասենյակային նյութեր և հագուստ</t>
  </si>
  <si>
    <t>-Տրանսպորտային նյութեր</t>
  </si>
  <si>
    <t>-Կենցաղային և հանրային սննդի նյութեր</t>
  </si>
  <si>
    <t>ՀԱՐԿԵՐ,ՊԱՐՏԱԴԻՐ ՎՃԱՐՆԵՐ ԵՎ ՏՈՒՅԺԵՐ,ՈՐՈՆՔ ԿԱՌԱՎԱՐՄԱՆ ՏԱՐԲԵՐ ՄԱԿԱՐԴԱԿՆԵՐԻ ԿՈՂՄԻՑ ԿԻՐԱՌՎՈՒՆ ԵՆ ՄԻՄՅԱՆՑ ՆԿԱՏՄԱՄԲ</t>
  </si>
  <si>
    <t>Պարտադիր վճարներ</t>
  </si>
  <si>
    <t>Բ.ՈՉ ՖԻՆԱՆՍԱԿԱՆ ԱԿՏԻՎՆԵՐԻ ԳԾՈՎ ԾԱԽՍԵՐ</t>
  </si>
  <si>
    <t>1.1ՀԻՄՆԱԿԱՆ ՄԻՋՈՑՆԵՐ</t>
  </si>
  <si>
    <t>ՄԵՔԵՆԱՆԵՐ ԵՎ ՍԱՐՔԱՎՈՐՈՒՄՆԵՐ</t>
  </si>
  <si>
    <t>ԱՅԼ ՄԱՍՆԱԳԻՏԱԿԱՆ ԾԱՌԱՅՈՒԹՅՈՒՆՆԵՐԻ ՁԵՌՔԲԵՐՈՒՄ</t>
  </si>
  <si>
    <t>-Մասնագիտական ծառայություններ</t>
  </si>
  <si>
    <t>ՆՎԻՐԱՏՎՈՒԹՅՈՒՆՆԵՐ ՈՉ ԿԱՌԱՎԱՐԱԿԱ (ՀԱՍԱՐԱԿԱԿԱՆ)ԿԱԶՄԱԿԵՐՊՈՒԹՅՈՒՆՆԵՐԻՆ</t>
  </si>
  <si>
    <t>-Նվիրատվություններ այլ շահույթ չհետապնդող կազմակերպություններին</t>
  </si>
  <si>
    <t>ՇԵՆՔԵՐ  ԵՎ  ՇԻՆՈՒԹՅՈՒՆՆԵՐ</t>
  </si>
  <si>
    <t>-Շենքերի և շինությունների կապիտալ վերանորոգում</t>
  </si>
  <si>
    <t>ԱՅԼ ՀԻՄՆԱԿԱՆ ՄԻՋՈՑՆԵՐ</t>
  </si>
  <si>
    <t>-Նախագծահետազոտական ծախսեր</t>
  </si>
  <si>
    <t>-Այլ մեքենաներ  և սարքավորումներ</t>
  </si>
  <si>
    <t>Գ.ՈՉ ՖԻՆԱՆՍԱԿԱՆ ԱԿՏԻՎՆԵՐԻ ԻՐԱՑՈՒՄԻՑ ՄՈՒՏՔԵՐ</t>
  </si>
  <si>
    <t>այդ թվում</t>
  </si>
  <si>
    <t>ԱՆՇԱՐԺ ԳՈՒՅՔԻ ԻՐԱՑՈՒՄԻՑ ՄՈՒՏՔԵՐ</t>
  </si>
  <si>
    <t>ՉԱՐՏԱԴՐՎԱԾ ԱԿՏԻՎՆԵՐԻ ԻՐԱՑՈՒՄԻՑ ՄՈՒՏՔԵՐ</t>
  </si>
  <si>
    <t>-Հատուկ նպատակային այլ նյութեր</t>
  </si>
  <si>
    <t>Շրջակա միջավայրի պաշտպանություն (այլ դասերին չպատկանող)/Կանաչապատում/</t>
  </si>
  <si>
    <t xml:space="preserve">այդ թվում </t>
  </si>
  <si>
    <t>1.6 ՍՈՑԻԱԼԱԿԱՆ ՆՊԱՍՏՆԵՐ ԵՎ ԿԵՆՍԱԹՈՇԱԿՆԵՐ</t>
  </si>
  <si>
    <t>ՍՈՑԻԱԼԱԿԱՆ ՕԳՆՈՒԹՅԱՆ ԴՐԱՄԱԿԱՆ ԱՐՏԱՀԱՅՏՈՒԹՅԱՄԲ ՆՊԱՍՏՆԵՐ (ԲՅՈՒՋԵԻՑ)</t>
  </si>
  <si>
    <t>-Կրթական,մշակութային և սպորտային նպաստներ բյուջերց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</si>
  <si>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</si>
  <si>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</si>
  <si>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</si>
  <si>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>Այլ մշակութային  կազմակերպություններ</t>
  </si>
  <si>
    <t>Մշակութային միջոցառումներ</t>
  </si>
  <si>
    <t>-Այլ նպաստներ բյուջեից</t>
  </si>
  <si>
    <t>-Պահուստային միջոցներ</t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</si>
  <si>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</si>
  <si>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(տող3110)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</si>
  <si>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</si>
  <si>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 ՀԱՆԳԻՍՏ ,ՄՇԱԿՈՒՅԹ ԵՎ ԿՐՈՆ (տող2810+տող2820)</t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</si>
  <si>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</si>
  <si>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</si>
  <si>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</si>
  <si>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</si>
  <si>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</si>
  <si>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</si>
  <si>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ՀԱՆԳԻՍՏ, ՄՇԱԿՈՒՅԹ ԵՎ ԿՐՈՆ (տող2810+տող2820)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</si>
  <si>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</si>
  <si>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</si>
  <si>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</si>
  <si>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</si>
  <si>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</si>
  <si>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</si>
  <si>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ՀԻՄՆԱԿԱՆ ՄԻՋՈՑՆԵՐԻ ԻՐԱՑՈՒՄԻՑ ՄՈՒՏՔԵՐ,այդ թվում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</si>
  <si>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</si>
  <si>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</si>
  <si>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</si>
  <si>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աա) Հիմնական շինությունների համար</t>
  </si>
  <si>
    <t>աբ) Ոչ հիմնական շինությունների համար</t>
  </si>
  <si>
    <t>գ) Համայնքի վարչական տարածքում շենքերի, շինությունների, քաղաքաշինական այլ օբյեկտների  քանդման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</si>
  <si>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</si>
  <si>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</si>
  <si>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</si>
  <si>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</si>
  <si>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</si>
  <si>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Օրենքով պետական բյուջե ամրագրվող հարկերից և այլ պարտադիր վճարներից  մասհանումներ համայնքների բյուջեներ</t>
  </si>
  <si>
    <t>ա) Եկամտահարկ</t>
  </si>
  <si>
    <t>բ) Շահութահարկ</t>
  </si>
  <si>
    <t>Կրթություն (այլ դասերին չպատկանող)</t>
  </si>
  <si>
    <t>Օրենսդիր և գործադիր մարմիններ,պետական կառավարում /Համայնքի ղեկավարի  աշխատակազմ/</t>
  </si>
  <si>
    <t>4729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</si>
  <si>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</si>
  <si>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</si>
  <si>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</si>
  <si>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</si>
  <si>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</si>
  <si>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ա) Պետական բյուջեից կապիտալ ծախսերի ֆինանսավորման նպատակային հատկացումներ (սուբվենցիաներ)</t>
  </si>
  <si>
    <t xml:space="preserve">Համայնքի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</si>
  <si>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</si>
  <si>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</si>
  <si>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</si>
  <si>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</si>
  <si>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</si>
  <si>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</si>
  <si>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3.7 Ընթացիկ ոչ պաշտոնական դրամաշնորհներ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</si>
  <si>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</si>
  <si>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</si>
  <si>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</si>
  <si>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Վարչական բյուջեի պահուստային ֆոնդից ֆոնդային բյուջե կատարվող հատկացումներից մուտքեր</t>
  </si>
  <si>
    <t>4891</t>
  </si>
  <si>
    <t>5113</t>
  </si>
  <si>
    <t>5134</t>
  </si>
  <si>
    <t>4222</t>
  </si>
  <si>
    <t>4231</t>
  </si>
  <si>
    <t>4232</t>
  </si>
  <si>
    <t>4234</t>
  </si>
  <si>
    <t>4237</t>
  </si>
  <si>
    <t>4239</t>
  </si>
  <si>
    <t>4241</t>
  </si>
  <si>
    <t>4251</t>
  </si>
  <si>
    <t>4252</t>
  </si>
  <si>
    <t>4261</t>
  </si>
  <si>
    <t>4264</t>
  </si>
  <si>
    <t>4267</t>
  </si>
  <si>
    <t>4269</t>
  </si>
  <si>
    <t>4511</t>
  </si>
  <si>
    <t xml:space="preserve">        X</t>
  </si>
  <si>
    <t>x</t>
  </si>
  <si>
    <t xml:space="preserve"> X</t>
  </si>
  <si>
    <t>X</t>
  </si>
  <si>
    <t>1334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</si>
  <si>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</si>
  <si>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</si>
  <si>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</si>
  <si>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</si>
  <si>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</si>
  <si>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</si>
  <si>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</si>
  <si>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</si>
  <si>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>Այլ ոչ հարկային եկամուտ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</si>
  <si>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</si>
  <si>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</si>
  <si>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</si>
  <si>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</si>
  <si>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</si>
  <si>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-Ներքին գործուղումներ</t>
  </si>
  <si>
    <t xml:space="preserve"> -Արտասահմանյան գործուղումների գծով ծախսեր</t>
  </si>
  <si>
    <t>1111</t>
  </si>
  <si>
    <t>1112</t>
  </si>
  <si>
    <t>1121</t>
  </si>
  <si>
    <t>1131</t>
  </si>
  <si>
    <t>1140</t>
  </si>
  <si>
    <t>1142</t>
  </si>
  <si>
    <t>1143</t>
  </si>
  <si>
    <t>1161</t>
  </si>
  <si>
    <t>1162</t>
  </si>
  <si>
    <t>1163</t>
  </si>
  <si>
    <t>1251</t>
  </si>
  <si>
    <t>1254</t>
  </si>
  <si>
    <t>1255</t>
  </si>
  <si>
    <t>1256</t>
  </si>
  <si>
    <t>1257</t>
  </si>
  <si>
    <t>1261</t>
  </si>
  <si>
    <t>1331</t>
  </si>
  <si>
    <t>1333</t>
  </si>
  <si>
    <t>1351</t>
  </si>
  <si>
    <t>1361</t>
  </si>
  <si>
    <t>1382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</si>
  <si>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</si>
  <si>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</si>
  <si>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</si>
  <si>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</si>
  <si>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</si>
  <si>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</si>
  <si>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</si>
  <si>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</si>
  <si>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</si>
  <si>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t xml:space="preserve">Ընդհանուր բնույթի ծառայություններ` /ՔԿԱԳ/ 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</si>
  <si>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</si>
  <si>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</si>
  <si>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</si>
  <si>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</si>
  <si>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</si>
  <si>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</si>
  <si>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</si>
  <si>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</si>
  <si>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</si>
  <si>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</si>
  <si>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</si>
  <si>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այլ ծառայություններ 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</si>
  <si>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</si>
  <si>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</si>
  <si>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</si>
  <si>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</si>
  <si>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 xml:space="preserve">ԱՆՇԱՐԺ ԳՈՒՅՔԻ ԻՐԱՑՈՒՄԻՑ ՄՈՒՏՔԵՐ </t>
  </si>
  <si>
    <t>ՀՈՂԻ ԻՐԱՑՈՒՄԻՑ ՄՈՒՏՔԵՐ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</si>
  <si>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</si>
  <si>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</si>
  <si>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Տրանսպորտ</t>
  </si>
  <si>
    <t xml:space="preserve">ճանապարհային տրանսպորտ </t>
  </si>
  <si>
    <t xml:space="preserve">Խողովակաշարային և այլ տրանսպորտ </t>
  </si>
  <si>
    <t>9</t>
  </si>
  <si>
    <t>Տնտեսական հարաբերություններ (այլ դասերին չպատկանող)</t>
  </si>
  <si>
    <t>Աղբահանում</t>
  </si>
  <si>
    <t>Շրջակա միջավայրի պաշտպանություն (այլ դասերին չպատկանող)</t>
  </si>
  <si>
    <t>Փողոցների լուսավորում</t>
  </si>
  <si>
    <t xml:space="preserve">Փողոցների լուսավորում </t>
  </si>
  <si>
    <t>Հանգստի և սպորտի ծառայություններ</t>
  </si>
  <si>
    <t>Մշակութային ծառայություններ</t>
  </si>
  <si>
    <t>Գրադարաններ</t>
  </si>
  <si>
    <t>Մշակույթի տներ, ակումբներ, կենտրոններ</t>
  </si>
  <si>
    <t>Այլ մշակութային կազմակերպություններ</t>
  </si>
  <si>
    <t>Նախադպրոցական և տարրական ընդհանուր կրթություն</t>
  </si>
  <si>
    <t xml:space="preserve">Նախադպրոցական կրթություն </t>
  </si>
  <si>
    <t xml:space="preserve">Ըստ մակարդակների չդասակարգվող կրթություն </t>
  </si>
  <si>
    <t>Արտադպրոցական դաստիարակություն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</si>
  <si>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</si>
  <si>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</si>
  <si>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</si>
  <si>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</si>
  <si>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</si>
  <si>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</si>
  <si>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</si>
  <si>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</si>
  <si>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</si>
  <si>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</si>
  <si>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</si>
  <si>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</si>
  <si>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</si>
  <si>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</si>
  <si>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</si>
  <si>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</si>
  <si>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>Ընտանիքի անդամներ և զավակներ</t>
  </si>
  <si>
    <t xml:space="preserve">Սոցիալական հատուկ արտոնություններ (այլ դասերին չպատկանող) </t>
  </si>
  <si>
    <t xml:space="preserve">բ)Համայնքի  վարչական տարածքում շենքերի,շինությունների,քաղաքաշինական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 </t>
  </si>
  <si>
    <t xml:space="preserve">ՀՀ կառավարության և համայնքների պահուստային ֆոնդ </t>
  </si>
  <si>
    <t>ՀՀ համայնքների պահուստային ֆոնդ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</si>
  <si>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</si>
  <si>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</si>
  <si>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</si>
  <si>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</si>
  <si>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6400</t>
  </si>
  <si>
    <t>6410</t>
  </si>
  <si>
    <t xml:space="preserve"> NN </t>
  </si>
  <si>
    <t>3</t>
  </si>
  <si>
    <t>1372</t>
  </si>
  <si>
    <t>9121</t>
  </si>
  <si>
    <t>6121</t>
  </si>
  <si>
    <t>9122</t>
  </si>
  <si>
    <t>6122</t>
  </si>
  <si>
    <t xml:space="preserve"> -Վարչական ծառայություններ</t>
  </si>
  <si>
    <t xml:space="preserve"> -Համակարգչային ծառայություններ</t>
  </si>
  <si>
    <t xml:space="preserve"> -Տեղակատվական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</si>
  <si>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</si>
  <si>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</si>
  <si>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</si>
  <si>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</si>
  <si>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</si>
  <si>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</si>
  <si>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-Տրանսպորտային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</si>
  <si>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</si>
  <si>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</si>
  <si>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-Սուբսիդիաներ ոչ-ֆինանսական պետական (hամայնքային) կազմակերպություններին </t>
  </si>
  <si>
    <t xml:space="preserve">որից` </t>
  </si>
  <si>
    <t>Հավելված 1</t>
  </si>
  <si>
    <t>Հավելված 2</t>
  </si>
  <si>
    <t>Հավելված 3</t>
  </si>
  <si>
    <t>Հավելված 4</t>
  </si>
  <si>
    <t>Հավելված 5</t>
  </si>
  <si>
    <t>Հավելված 6</t>
  </si>
  <si>
    <t xml:space="preserve"> - Տրանսպորտային սարքավորումներ
</t>
  </si>
  <si>
    <t xml:space="preserve"> -Շենքերի և կառույցների ընթացիկ նորոգում և պահպանում
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</si>
  <si>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</si>
  <si>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</si>
  <si>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-Այլ կապիտալ դրամաշնորհներ </t>
  </si>
  <si>
    <t>4657</t>
  </si>
  <si>
    <t>ՆՅՈՒԹԵՐ,որից`</t>
  </si>
  <si>
    <t>Կապիտալ դրամաշնորհներ պետական և համայնքների ոչ առևտրային կազմակերպություններին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</si>
  <si>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</si>
  <si>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-Կապիտալ դրամաշնորհներ պետական և համայնքների ոչ առևտրային կազմակերպություններին</t>
  </si>
  <si>
    <t>4655</t>
  </si>
  <si>
    <t>Կապան համայնքի ավագանու</t>
  </si>
  <si>
    <t>Կապան  համայնքի ավագանու</t>
  </si>
  <si>
    <t xml:space="preserve">Համայնքի արխիվից փաստաթղթերի պատճեններ և կրկնօրինակներ տրամադրելու համար </t>
  </si>
  <si>
    <t>1.7ԱՅԼ ԾԱԽՍԵՐ</t>
  </si>
  <si>
    <t>ԿՐԹՈՒԹՅՈՒՆ (ԱՅԼ ԴԱՍԵՐԻՆ ՉՊԱՏԿԱՆՈՂ)</t>
  </si>
  <si>
    <t>Ապահովագրական ծախսեր</t>
  </si>
  <si>
    <t>4215</t>
  </si>
  <si>
    <t xml:space="preserve"> -Ապահովագրական ծախսեր</t>
  </si>
  <si>
    <t>Աշխատակազմի քարտուղար`                                     Նելլի Շահնազարյան</t>
  </si>
  <si>
    <t xml:space="preserve">Արտադպրոցական դաստիարակություն </t>
  </si>
  <si>
    <t>զ)Համայնքի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</si>
  <si>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 xml:space="preserve">ժդ) 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</si>
  <si>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դ) Համայնքի վարչական տարածքում ոգելից և ալկոհոլային խմիչքների և (կամ) ծխախոտի արտադրանքի վաճառքի թույլտվության համար</t>
  </si>
  <si>
    <t xml:space="preserve">ա)Համայնքի վարչական տարածքում նոր շենքերի, շինությունների և ոչ հիմնական  շինությունների շինարարության (տեղադրման) թույլտվության համար  (տող 1133 + տող 1334),  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</si>
  <si>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</si>
  <si>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</si>
  <si>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Համայնքի կողմից աղբահանության վճար վճարողների համար աղբահանության աշխատանքները կազմակերպելու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</si>
  <si>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</si>
  <si>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</si>
  <si>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Թանգարաններ և ցուցասրահներ</t>
  </si>
  <si>
    <t>-Գույքի և սարքավորումների վարձակալություն</t>
  </si>
  <si>
    <t xml:space="preserve">ԸՆԹԱՑԻԿ ԴՐԱՄԱՇՆՈՐՀՆԵՐ ՊԵՏԱԿԱՆ ՀԱՏՎԱԾԻ ԱՅԼ ՄԱԿԱՐԴԱԿՆԵՐԻՆ </t>
  </si>
  <si>
    <t xml:space="preserve"> - Ընթացիկ դրամաշնորհներ պետական և համայնքների ոչ առևտրային կազմակերպություններին</t>
  </si>
  <si>
    <t>-Երեխաների կամ ընտանեական նպաստներ բյուջեից</t>
  </si>
  <si>
    <t>02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</si>
  <si>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</si>
  <si>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>Պաշտպանություն (այլ դասերին չպատկանող)</t>
  </si>
  <si>
    <t>Այլ բնագավառներ</t>
  </si>
  <si>
    <t xml:space="preserve">Զբոսաշրջություն </t>
  </si>
  <si>
    <t>07</t>
  </si>
  <si>
    <t>Առողջապահություն (այլ դասերին չպատկանող)</t>
  </si>
  <si>
    <t xml:space="preserve">ԱՌՈՂՋԱՊԱՀՈՒԹՅՈՒՆ </t>
  </si>
  <si>
    <t>4216</t>
  </si>
  <si>
    <t>4637</t>
  </si>
  <si>
    <t>4723</t>
  </si>
  <si>
    <t>-ՊԱՀՈՒՍՏԱՅԻՆ  ՄԻՋՈՑՆԵՐ</t>
  </si>
  <si>
    <t xml:space="preserve">ՊԱՇՏՊԱՆՈՒԹՅՈՒՆ </t>
  </si>
  <si>
    <r>
      <t xml:space="preserve">             ԸՆԴԱՄԵՆԸ    ԾԱԽՍԵՐ               </t>
    </r>
    <r>
      <rPr>
        <b/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</si>
  <si>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b/>
        <sz val="10"/>
        <rFont val="GHEA Grapalat"/>
        <family val="3"/>
      </rPr>
      <t xml:space="preserve">(տող4100+տող4200+տող4300+տող4400+տող4500+ տող4600+տող4700) 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 </t>
    </r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</si>
  <si>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</si>
  <si>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</si>
  <si>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r>
      <t xml:space="preserve">1.2. ԾԱՌԱՅՈՒԹՅՈՒՆՆԵՐԻ ԵՎ ԱՊՐԱՆՔՆԵՐԻ ՁԵՌՔ ԲԵՐՈՒՄ </t>
    </r>
    <r>
      <rPr>
        <b/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</si>
  <si>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b/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</si>
  <si>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b/>
        <i/>
        <sz val="8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</si>
  <si>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b/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</si>
  <si>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b/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</si>
  <si>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</si>
  <si>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b/>
        <i/>
        <sz val="8"/>
        <rFont val="GHEA Grapalat"/>
        <family val="3"/>
      </rPr>
      <t>(տող4261+տող4262+տող4263+տող4264+տող4265+տող4266+տող4267+տող4268)</t>
    </r>
  </si>
  <si>
    <r>
      <t xml:space="preserve">ՍՈՒԲՍԻԴԻԱՆԵՐ ՊԵՏԱԿԱՆ (ՀԱՄԱՅՆՔԱՅԻՆ) ԿԱԶՄԱԿԵՐՊՈՒԹՅՈՒՆՆԵՐԻՆ </t>
    </r>
    <r>
      <rPr>
        <b/>
        <i/>
        <sz val="8"/>
        <color indexed="8"/>
        <rFont val="GHEA Grapalat"/>
        <family val="3"/>
      </rPr>
      <t>(տող4411+տող4412)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</si>
  <si>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</si>
  <si>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</si>
  <si>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ՆՎԻՐԱՏՎՈՒԹՅՈՒՆՆԵՐ ՈՉ ԿԱՌԱՎԱՐԱԿԱՆ (ՀԱՍԱՐԱԿԱԿԱՆ) ԿԱԶՄԱԿԵՐՊՈՒԹՅՈՒՆՆԵՐԻՆ </t>
    </r>
    <r>
      <rPr>
        <b/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</si>
  <si>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b/>
        <i/>
        <sz val="8"/>
        <color indexed="8"/>
        <rFont val="GHEA Grapalat"/>
        <family val="3"/>
      </rPr>
      <t>(տող4721+տող4722+տող4723+տող4724)</t>
    </r>
  </si>
  <si>
    <r>
      <t>ՊԱՀՈՒՍՏԱՅԻՆ ՄԻՋՈՑՆԵՐ</t>
    </r>
    <r>
      <rPr>
        <b/>
        <i/>
        <sz val="8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</si>
  <si>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b/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</si>
  <si>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b/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</si>
  <si>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b/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</si>
  <si>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b/>
        <i/>
        <sz val="8"/>
        <color indexed="8"/>
        <rFont val="GHEA Grapalat"/>
        <family val="3"/>
      </rPr>
      <t xml:space="preserve">  (տող5121+ տող5122+տող5123)</t>
    </r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</si>
  <si>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(տող6110+տող6120+տող6130),</t>
    </r>
    <r>
      <rPr>
        <sz val="8"/>
        <rFont val="GHEA Grapalat"/>
        <family val="3"/>
      </rPr>
      <t>այդ թվում`</t>
    </r>
  </si>
  <si>
    <t xml:space="preserve">1.4. ՉԱՐՏԱԴՐՎԱԾ ԱԿՏԻՎՆԵՐԻ ԻՐԱՑՈՒՄԻՑ ՄՈՒՏՔԵՐ,այդ թվում`                              </t>
  </si>
  <si>
    <r>
      <t xml:space="preserve"> Գ. ՈՉ ՖԻՆԱՆՍԱԿԱՆ ԱԿՏԻՎՆԵՐԻ ԻՐԱՑՈՒՄԻՑ ՄՈՒՏՔԵՐ </t>
    </r>
    <r>
      <rPr>
        <b/>
        <sz val="10"/>
        <rFont val="GHEA Grapalat"/>
        <family val="3"/>
      </rPr>
      <t>(տող6100+տող6200+տող6300+տող6400),այդ թվում`</t>
    </r>
  </si>
  <si>
    <r>
      <t xml:space="preserve"> ԱՅԼ ՀԻՄՆԱԿԱՆ ՄԻՋՈՑՆԵՐ                                          </t>
    </r>
    <r>
      <rPr>
        <b/>
        <i/>
        <sz val="8"/>
        <color indexed="8"/>
        <rFont val="GHEA Grapalat"/>
        <family val="3"/>
      </rPr>
      <t xml:space="preserve"> (տող 5131+տող 5132+տող 5133+ տող5134),որից`</t>
    </r>
  </si>
  <si>
    <t>1141</t>
  </si>
  <si>
    <t>11301</t>
  </si>
  <si>
    <t>1302</t>
  </si>
  <si>
    <t>11303</t>
  </si>
  <si>
    <t>11304</t>
  </si>
  <si>
    <t>11306</t>
  </si>
  <si>
    <t>11307</t>
  </si>
  <si>
    <r>
      <t xml:space="preserve">ԸՆԴԱՄԵՆԸ  ԵԿԱՄՈՒՏՆԵՐ                             </t>
    </r>
    <r>
      <rPr>
        <b/>
        <sz val="10"/>
        <rFont val="GHEA Grapalat"/>
        <family val="3"/>
      </rPr>
      <t>(տող 1100 + տող 1200+տող 1300)</t>
    </r>
  </si>
  <si>
    <t>3.9 Այլ եկամուտներ(տող 1391 + տող 1392 + տող 1393)</t>
  </si>
  <si>
    <t>1.2ԾԱՌԱՅՈՒԹՅՈՒՆՆԵՐԻ ԵՎ ԱՊՐԱՆՔՆԵՐԻ ՁԵՌՔԲԵՐՈՒՄ,այդ թվում՝</t>
  </si>
  <si>
    <t>1.4 ՍՈՒԲՍԻԴԻԱՆԵՐ,այդ թվում</t>
  </si>
  <si>
    <t xml:space="preserve"> ՍՈՒԲՍԻԴԻԱՆԵՐ ՊԵՏԱԿԱՆ (ՀԱՄԱՅՆՔԱՅԻՆ)ԿԱԶՄԱԿԵՐՊՈՒԹՅՈՒՆՆԵՐԻՆ,որից`</t>
  </si>
  <si>
    <t>1113</t>
  </si>
  <si>
    <t>Համայնքի բյուջե մուտքագրվող անշարժ գույքի հարկ</t>
  </si>
  <si>
    <t>Աշխատակազմի քարտուղար                                      Նելլի Շահնազարյան</t>
  </si>
  <si>
    <t>Աշխատակազմի քարտուղար                                  Նելլի Շահնազարյան</t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</si>
  <si>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</si>
  <si>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t>Վարչական սարքավորումներ</t>
  </si>
  <si>
    <t xml:space="preserve"> - Վարչական սարքավորումներ</t>
  </si>
  <si>
    <t>5122</t>
  </si>
  <si>
    <t xml:space="preserve">  Տողի </t>
  </si>
  <si>
    <t>Մուտքեր համայնքի բյուջեի նկատմամբ ստանձնած պայմանագրային պարտավորությունների չկատարման դիմաց գանձվող տույժերից</t>
  </si>
  <si>
    <r>
      <t>ԸՆԴՀԱՆՈՒՐ ԲՆՈՒՅԹԻ ՀԱՆՐԱՅԻՆ ԾԱՌԱՅՈՒԹՅՈՒՆՆԵՐ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</si>
  <si>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</si>
  <si>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&lt;&lt;    &gt;&gt; դեկտեմբեր 2023թ. թիվ    -Ն որոշման</t>
  </si>
  <si>
    <t>Գյուղատնտեսություն</t>
  </si>
  <si>
    <t>Ոռոգում</t>
  </si>
  <si>
    <t>Գյուղատնտեսություն, անտառային տնտեսություն, ձկնորսություն և որսորդություն</t>
  </si>
  <si>
    <t>2530</t>
  </si>
  <si>
    <t>Þñç³Ï³ ÙÇç³í³ÛñÇ ³ÕïáïÙ³Ý ¹»Ù å³Ûù³ñ</t>
  </si>
  <si>
    <t>áñÇó`</t>
  </si>
  <si>
    <t>2531</t>
  </si>
  <si>
    <t>ú¹Ç ³ÕïáïÙ³Ý ¹»Ù å³Ûù³ñ</t>
  </si>
  <si>
    <t>2610</t>
  </si>
  <si>
    <t>´Ý³Ï³ñ³Ý³ÛÇÝ ßÇÝ³ñ³ñáõÃÛáõÝ</t>
  </si>
  <si>
    <t>2611</t>
  </si>
  <si>
    <t>Ջրամատակարարում</t>
  </si>
  <si>
    <t>որից՝</t>
  </si>
  <si>
    <t xml:space="preserve">                                                                      &lt;&lt;    &gt;&gt; դեկտեմբեր 2023թ. թիվ  -Ն որոշման</t>
  </si>
  <si>
    <t>&lt;&lt;  &gt;&gt; դեկտեմբեր 2023 թ. թիվ   -Ն որոշման</t>
  </si>
  <si>
    <t xml:space="preserve">                                                          &lt;&lt;  &gt;&gt;  դեկտեմբեր 2023թ. թիվ  -Ն որոշման</t>
  </si>
  <si>
    <t>&lt;&lt;  &gt;&gt; դեկտեմբեր 2023թ. թիվ  -Ն որոշման</t>
  </si>
  <si>
    <t>&lt;&lt;   &gt;&gt; դեկտեմբեր 2023 թ. թիվ    -Ն որոշման</t>
  </si>
  <si>
    <t>-6700,0</t>
  </si>
  <si>
    <t xml:space="preserve">ԸՆԴԱՄԵՆԸ ԾԱԽՍԵՐ                                </t>
  </si>
  <si>
    <t xml:space="preserve">  այդ  թվում՝</t>
  </si>
  <si>
    <t xml:space="preserve">Ա.ԸՆԹԱՑԻԿ ԾԱԽՍԵՐ                               </t>
  </si>
  <si>
    <t xml:space="preserve"> այդ  թվում՝</t>
  </si>
  <si>
    <t>-Գյուղատնտեսական ապրանքներ</t>
  </si>
  <si>
    <t>Շրջակա միջավայրի աղտոտման դեմ պայքար</t>
  </si>
  <si>
    <t xml:space="preserve">ԸՆԴԱՄԵՆԸ ԾԱԽՍԵՐ                                 </t>
  </si>
  <si>
    <t>Բնակարանային շինարարություն</t>
  </si>
  <si>
    <t xml:space="preserve">Բնակարանային շինարարություն </t>
  </si>
  <si>
    <t xml:space="preserve">Ա.ԸՆԹԱՑԻԿ ԾԱԽՍԵՐ                             </t>
  </si>
  <si>
    <t xml:space="preserve">    այդ թվում՝</t>
  </si>
  <si>
    <t>1.7  ԱՅԼ ԾԱԽՍԵՐ</t>
  </si>
  <si>
    <t>-Այլ ծախսեր</t>
  </si>
  <si>
    <t xml:space="preserve">ԸՆԴԱՄԵՆԸ ԾԱԽՍԵՐ                               </t>
  </si>
  <si>
    <t xml:space="preserve">   այդ  թվում՝</t>
  </si>
  <si>
    <t xml:space="preserve">Ա.ԸՆԹԱՑԻԿ ԾԱԽՍԵՐ                              </t>
  </si>
  <si>
    <t xml:space="preserve"> -Գյուղատնտեսական ապրանքներ</t>
  </si>
  <si>
    <t>4262</t>
  </si>
  <si>
    <t>Այլ ծախսեր</t>
  </si>
  <si>
    <t xml:space="preserve"> -Այլ ծախսեր</t>
  </si>
  <si>
    <t>4861</t>
  </si>
  <si>
    <t>ԱՌՈՂՋԱՊԱՀՈՒԹՅՈՒՆ</t>
  </si>
  <si>
    <t>Առողջապահություն/այլ դասերին չպատկանող/</t>
  </si>
  <si>
    <t>300,0</t>
  </si>
  <si>
    <t>ԱՅԼ ԾԱԽՍԵՐ</t>
  </si>
  <si>
    <r>
      <t xml:space="preserve">1.4 ՍՈՒԲՍԻԴԻԱՆԵՐ  </t>
    </r>
    <r>
      <rPr>
        <b/>
        <sz val="8"/>
        <color indexed="8"/>
        <rFont val="GHEA Grapalat"/>
        <family val="3"/>
      </rPr>
      <t>(տող4410+տող4420)</t>
    </r>
  </si>
  <si>
    <r>
      <t xml:space="preserve">1.5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</si>
  <si>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 xml:space="preserve">1.6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</si>
  <si>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1.7 ԱՅԼ ԾԱԽՍԵՐ </t>
    </r>
    <r>
      <rPr>
        <b/>
        <i/>
        <sz val="8"/>
        <rFont val="GHEA Grapalat"/>
        <family val="3"/>
      </rPr>
      <t>(տող4710+տող4720+տող4730+տող4740+տող4750+տող4760+տող4770)</t>
    </r>
  </si>
  <si>
    <t>5112</t>
  </si>
  <si>
    <t>-Շենքերի և շինությունների կառուցում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</si>
  <si>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</si>
  <si>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</si>
  <si>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</si>
  <si>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</si>
  <si>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</si>
  <si>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 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</si>
  <si>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</si>
  <si>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</si>
  <si>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</si>
  <si>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 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</si>
  <si>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վարչական տարածքում մասնավոր գերեզմանատան կազմակերպման և շահագործման թույլտվության համար</t>
  </si>
  <si>
    <t> Համայնքի վարչական տարածքում տեխնիկական և հատուկ նշանակության հրավառություն իրականացնելու թույլտվության համար</t>
  </si>
  <si>
    <t>Համայնքի տարածքում սահմանափակման ենթակա ծառայության օբյեկտի գործունեության թույլտվության համար</t>
  </si>
  <si>
    <t> 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</si>
  <si>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</si>
  <si>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13503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</si>
  <si>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</si>
  <si>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13504</t>
  </si>
  <si>
    <t>13505</t>
  </si>
  <si>
    <t>Համայնքի վարչական տարածքում տոնավաճառներին (վերնիսաժներին) մասնակցելու համար</t>
  </si>
  <si>
    <t>13507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</si>
  <si>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</si>
  <si>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13513</t>
  </si>
  <si>
    <t>13514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</si>
  <si>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</si>
  <si>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</si>
  <si>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13520</t>
  </si>
  <si>
    <t>1393</t>
  </si>
  <si>
    <t>2.5 Ընթացիկ ներքին պաշտոնական դրամաշնորհներ` ստացված կառավարման այլ մակարդակներից(տող 1251 + տող 1254 + տող 1257 + տող 1258)</t>
  </si>
  <si>
    <t>3. ԱՅԼ ԵԿԱՄՈՒՏՆԵՐ(տող 1310 + տող 1320 + տող 1330 + տող 1340 + տող 1350 + տող 1360 + տող 1370 + տող 1380+ տող 1390)</t>
  </si>
  <si>
    <t xml:space="preserve"> 2.6 Կապիտալ ներքին պաշտոնական դրամաշնորհներ` ստացված կառավարման այլ մակարդակներից(տող 1261 + տող 1262)      </t>
  </si>
  <si>
    <t>3.4 Համայնքի բյուջեի եկամուտներ ապրանքների մատակարարումից և ծառայությունների մատուցումից(տող 1341 + տող 1342+ տող 1343)</t>
  </si>
  <si>
    <t>3.3 Գույքի վարձակալությունից եկամուտներ(տող 1331 + տող 1332 + տող 1333 + 1334)</t>
  </si>
  <si>
    <t>3.5 Վարչական գանձումներ(տող 1351 + տող 1352)</t>
  </si>
  <si>
    <r>
      <rPr>
        <b/>
        <sz val="10"/>
        <rFont val="GHEA Grapalat"/>
        <family val="3"/>
      </rPr>
      <t>Տեղական վճարներ</t>
    </r>
    <r>
      <rPr>
        <sz val="10"/>
        <rFont val="GHEA Grapalat"/>
        <family val="3"/>
      </rPr>
      <t xml:space="preserve">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  </r>
  </si>
  <si>
    <r>
      <t>1. ՀԱՐԿԵՐ ԵՎ ՏՈՒՐՔԵՐ</t>
    </r>
    <r>
      <rPr>
        <b/>
        <sz val="10"/>
        <rFont val="GHEA Grapalat"/>
        <family val="3"/>
      </rPr>
      <t>(տող 1110 + տող 1120 + տող 1130 + տող 1140 + տող 1160)</t>
    </r>
  </si>
  <si>
    <r>
      <rPr>
        <b/>
        <sz val="10"/>
        <rFont val="GHEA Grapalat"/>
        <family val="3"/>
      </rPr>
      <t>1.3 Տեղական տուրքեր</t>
    </r>
    <r>
      <rPr>
        <sz val="10"/>
        <rFont val="GHEA Grapalat"/>
        <family val="3"/>
      </rPr>
      <t xml:space="preserve">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  </r>
  </si>
  <si>
    <r>
      <t>2. ՊԱՇՏՈՆԱԿԱՆ ԴՐԱՄԱՇՆՈՐՀՆԵՐ</t>
    </r>
    <r>
      <rPr>
        <b/>
        <sz val="10"/>
        <rFont val="GHEA Grapalat"/>
        <family val="3"/>
      </rPr>
      <t>(տող 1210 + տող 1220 + տող 1230 + տող 1240 + տող 1250 + տող 1260)</t>
    </r>
  </si>
  <si>
    <t>-Հանրային սննդի ծառայություններ</t>
  </si>
  <si>
    <t>1450,0</t>
  </si>
  <si>
    <t>Ա.ԸՆԹԱՑԻԿ ԾԱԽՍԵՐ       այդ թվում՝</t>
  </si>
  <si>
    <t>Ա.ԸՆԹԱՑԻԿ ԾԱԽՍԵՐ            այդ թվում՝</t>
  </si>
  <si>
    <t>ԸՆԴԱՄԵՆԸ ԾԱԽՍԵՐ             այդ  թվում՝</t>
  </si>
  <si>
    <t>Ա.ԸՆԹԱՑԻԿ ԾԱԽՍԵՐ     այդ թվում՝</t>
  </si>
  <si>
    <t>ԸՆԴԱՄԵՆԸ ԾԱԽՍԵՐ       այդ  թվում՝</t>
  </si>
  <si>
    <t>ԸՆԴԱՄԵՆԸ ԾԱԽՍԵՐ    այդ  թվում՝</t>
  </si>
  <si>
    <t>1.1ԱՇԽԱՏԱՆՔԻ ՎԱՐՁԱՏՐՈՒԹՅՈՒՆ  այդ թվում՝</t>
  </si>
  <si>
    <r>
      <t xml:space="preserve">Բ. ՈՉ ՖԻՆԱՆՍԱԿԱՆ ԱԿՏԻՎՆԵՐԻ ԳԾՈՎ ԾԱԽՍԵՐ   </t>
    </r>
    <r>
      <rPr>
        <sz val="10"/>
        <color indexed="8"/>
        <rFont val="GHEA Grapalat"/>
        <family val="3"/>
      </rPr>
      <t>(տող5100+տող5200+տող5300+տող5400)</t>
    </r>
  </si>
  <si>
    <t>ԸՆԴԱՄԵՆԸ ԾԱԽՍԵՐ          այդ  թվում՝</t>
  </si>
  <si>
    <t>Ա.ԸՆԹԱՑԻԿ ԾԱԽՍԵՐ      այդ թվում՝</t>
  </si>
  <si>
    <t xml:space="preserve">  այդ թվում՝</t>
  </si>
  <si>
    <t xml:space="preserve">ԸՆԴԱՄԵՆԸ ԾԱԽՍԵՐ          </t>
  </si>
  <si>
    <t xml:space="preserve">Ա.ԸՆԹԱՑԻԿ ԾԱԽՍԵՐ           </t>
  </si>
  <si>
    <t xml:space="preserve">ԸՆԴԱՄԵՆԸ ԾԱԽՍԵՐ     </t>
  </si>
  <si>
    <t>այդ  թվում՝</t>
  </si>
  <si>
    <t xml:space="preserve">Ա.ԸՆԹԱՑԻԿ ԾԱԽՍԵՐ       </t>
  </si>
  <si>
    <t xml:space="preserve">Ա.ԸՆԹԱՑԻԿ ԾԱԽՍԵՐ                           </t>
  </si>
  <si>
    <t xml:space="preserve">ԸՆԴԱՄԵՆԸ ԾԱԽՍԵՐ                              </t>
  </si>
  <si>
    <t xml:space="preserve">    այդ  թվում՝</t>
  </si>
  <si>
    <t xml:space="preserve">ԸՆԴԱՄԵՆԸ ԾԱԽՍԵՐ                                  </t>
  </si>
  <si>
    <t xml:space="preserve">Ա.ԸՆԹԱՑԻԿ ԾԱԽՍԵՐ                                 </t>
  </si>
  <si>
    <t xml:space="preserve">ԸՆԴԱՄԵՆԸ ԾԱԽՍԵՐ              </t>
  </si>
  <si>
    <t xml:space="preserve">Ա.ԸՆԹԱՑԻԿ ԾԱԽՍԵՐ                            </t>
  </si>
  <si>
    <t xml:space="preserve">ԸՆԴԱՄԵՆԸ ԾԱԽՍԵՐ               </t>
  </si>
  <si>
    <t xml:space="preserve">Ա.ԸՆԹԱՑԻԿ ԾԱԽՍԵՐ            </t>
  </si>
  <si>
    <t xml:space="preserve">ԸՆԴԱՄԵՆԸ ԾԱԽՍԵՐ                             </t>
  </si>
  <si>
    <t xml:space="preserve">     այդ  թվում՝</t>
  </si>
  <si>
    <t xml:space="preserve">Ա.ԸՆԹԱՑԻԿ ԾԱԽՍԵՐ                                </t>
  </si>
  <si>
    <t xml:space="preserve"> -Հանրային սննդի ծառայություններ</t>
  </si>
  <si>
    <t>4236</t>
  </si>
  <si>
    <t>0,0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</si>
</sst>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֏_-;\-* #,##0\ _֏_-;_-* &quot;-&quot;\ _֏_-;_-@_-"/>
    <numFmt numFmtId="167" formatCode="_-* #,##0.00\ _֏_-;\-* #,##0.00\ _֏_-;_-* &quot;-&quot;??\ _֏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դր.&quot;;\-#,##0\ &quot;դր.&quot;"/>
    <numFmt numFmtId="185" formatCode="#,##0\ &quot;դր.&quot;;[Red]\-#,##0\ &quot;դր.&quot;"/>
    <numFmt numFmtId="186" formatCode="#,##0.00\ &quot;դր.&quot;;\-#,##0.00\ &quot;դր.&quot;"/>
    <numFmt numFmtId="187" formatCode="#,##0.00\ &quot;դր.&quot;;[Red]\-#,##0.00\ &quot;դր.&quot;"/>
    <numFmt numFmtId="188" formatCode="_-* #,##0\ &quot;դր.&quot;_-;\-* #,##0\ &quot;դր.&quot;_-;_-* &quot;-&quot;\ &quot;դր.&quot;_-;_-@_-"/>
    <numFmt numFmtId="189" formatCode="_-* #,##0\ _դ_ր_._-;\-* #,##0\ _դ_ր_._-;_-* &quot;-&quot;\ _դ_ր_._-;_-@_-"/>
    <numFmt numFmtId="190" formatCode="_-* #,##0.00\ &quot;դր.&quot;_-;\-* #,##0.00\ &quot;դր.&quot;_-;_-* &quot;-&quot;??\ &quot;դր.&quot;_-;_-@_-"/>
    <numFmt numFmtId="191" formatCode="_-* #,##0.00\ _դ_ր_._-;\-* #,##0.00\ _դ_ր_._-;_-* &quot;-&quot;??\ _դ_ր_._-;_-@_-"/>
    <numFmt numFmtId="192" formatCode="#,##0\ &quot; &quot;;\-#,##0\ &quot; &quot;"/>
    <numFmt numFmtId="193" formatCode="#,##0\ &quot; &quot;;[Red]\-#,##0\ &quot; &quot;"/>
    <numFmt numFmtId="194" formatCode="#,##0.00\ &quot; &quot;;\-#,##0.00\ &quot; &quot;"/>
    <numFmt numFmtId="195" formatCode="#,##0.00\ &quot; &quot;;[Red]\-#,##0.00\ &quot; &quot;"/>
    <numFmt numFmtId="196" formatCode="_-* #,##0\ &quot; &quot;_-;\-* #,##0\ &quot; &quot;_-;_-* &quot;-&quot;\ &quot; &quot;_-;_-@_-"/>
    <numFmt numFmtId="197" formatCode="_-* #,##0\ _ _-;\-* #,##0\ _ _-;_-* &quot;-&quot;\ _ _-;_-@_-"/>
    <numFmt numFmtId="198" formatCode="_-* #,##0.00\ &quot; &quot;_-;\-* #,##0.00\ &quot; &quot;_-;_-* &quot;-&quot;??\ &quot; &quot;_-;_-@_-"/>
    <numFmt numFmtId="199" formatCode="_-* #,##0.00\ _ _-;\-* #,##0.00\ _ _-;_-* &quot;-&quot;??\ _ _-;_-@_-"/>
    <numFmt numFmtId="200" formatCode="&quot; &quot;#,##0_);\(&quot; &quot;#,##0\)"/>
    <numFmt numFmtId="201" formatCode="&quot; &quot;#,##0_);[Red]\(&quot; &quot;#,##0\)"/>
    <numFmt numFmtId="202" formatCode="&quot; &quot;#,##0.00_);\(&quot; &quot;#,##0.00\)"/>
    <numFmt numFmtId="203" formatCode="&quot; &quot;#,##0.00_);[Red]\(&quot; &quot;#,##0.00\)"/>
    <numFmt numFmtId="204" formatCode="_(&quot; &quot;* #,##0_);_(&quot; &quot;* \(#,##0\);_(&quot; &quot;* &quot;-&quot;_);_(@_)"/>
    <numFmt numFmtId="205" formatCode="_(&quot; &quot;* #,##0.00_);_(&quot; &quot;* \(#,##0.00\);_(&quot; &quot;* &quot;-&quot;??_);_(@_)"/>
    <numFmt numFmtId="206" formatCode="0000"/>
    <numFmt numFmtId="207" formatCode="000"/>
    <numFmt numFmtId="208" formatCode="000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"/>
    <numFmt numFmtId="214" formatCode="#,##0.00&quot;р.&quot;"/>
    <numFmt numFmtId="215" formatCode="#,##0.000"/>
    <numFmt numFmtId="216" formatCode="#,##0.0000"/>
    <numFmt numFmtId="217" formatCode="#,##0.0"/>
    <numFmt numFmtId="218" formatCode="0.000"/>
    <numFmt numFmtId="219" formatCode="0.000000"/>
    <numFmt numFmtId="220" formatCode="0.0000000"/>
    <numFmt numFmtId="221" formatCode="0.0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#,##0.0\ ;\(#,##0.0\)"/>
  </numFmts>
  <fonts count="92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i/>
      <sz val="10"/>
      <name val="GHEA Grapalat"/>
      <family val="3"/>
    </font>
    <font>
      <i/>
      <sz val="12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b/>
      <sz val="8"/>
      <color indexed="8"/>
      <name val="GHEA Grapalat"/>
      <family val="3"/>
    </font>
    <font>
      <sz val="10"/>
      <color indexed="8"/>
      <name val="GHEA Grapalat"/>
      <family val="3"/>
    </font>
    <font>
      <b/>
      <sz val="8"/>
      <name val="Arial LatArm"/>
      <family val="2"/>
    </font>
    <font>
      <b/>
      <i/>
      <sz val="8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GHEA Grapalat"/>
      <family val="3"/>
    </font>
    <font>
      <sz val="10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42" fillId="0" borderId="1" applyNumberFormat="0" applyFill="0" applyProtection="0">
      <alignment horizontal="center" vertical="center"/>
    </xf>
    <xf numFmtId="0" fontId="42" fillId="0" borderId="1" applyNumberFormat="0" applyFill="0" applyProtection="0">
      <alignment horizontal="left" vertical="center" wrapText="1"/>
    </xf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2" applyNumberFormat="0" applyAlignment="0" applyProtection="0"/>
    <xf numFmtId="0" fontId="74" fillId="27" borderId="3" applyNumberFormat="0" applyAlignment="0" applyProtection="0"/>
    <xf numFmtId="0" fontId="75" fillId="27" borderId="2" applyNumberFormat="0" applyAlignment="0" applyProtection="0"/>
    <xf numFmtId="0" fontId="7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81" fillId="28" borderId="8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7" fillId="0" borderId="10" applyNumberFormat="0" applyFill="0" applyAlignment="0" applyProtection="0"/>
    <xf numFmtId="0" fontId="8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5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6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207" fontId="7" fillId="0" borderId="0" xfId="0" applyNumberFormat="1" applyFont="1" applyFill="1" applyBorder="1" applyAlignment="1">
      <alignment horizontal="center" vertical="top"/>
    </xf>
    <xf numFmtId="207" fontId="4" fillId="0" borderId="0" xfId="0" applyNumberFormat="1" applyFont="1" applyFill="1" applyBorder="1" applyAlignment="1">
      <alignment horizontal="center" vertical="top"/>
    </xf>
    <xf numFmtId="206" fontId="4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206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/>
    </xf>
    <xf numFmtId="206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top"/>
    </xf>
    <xf numFmtId="0" fontId="19" fillId="0" borderId="14" xfId="0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top"/>
    </xf>
    <xf numFmtId="207" fontId="24" fillId="0" borderId="0" xfId="0" applyNumberFormat="1" applyFont="1" applyFill="1" applyBorder="1" applyAlignment="1">
      <alignment horizontal="center" vertical="top"/>
    </xf>
    <xf numFmtId="207" fontId="19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206" fontId="19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206" fontId="22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33" borderId="16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top" wrapText="1"/>
    </xf>
    <xf numFmtId="0" fontId="23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17" xfId="0" applyFont="1" applyBorder="1" applyAlignment="1">
      <alignment/>
    </xf>
    <xf numFmtId="0" fontId="15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top" wrapText="1"/>
    </xf>
    <xf numFmtId="49" fontId="26" fillId="33" borderId="13" xfId="0" applyNumberFormat="1" applyFont="1" applyFill="1" applyBorder="1" applyAlignment="1">
      <alignment horizontal="center"/>
    </xf>
    <xf numFmtId="0" fontId="18" fillId="0" borderId="13" xfId="0" applyFont="1" applyBorder="1" applyAlignment="1">
      <alignment/>
    </xf>
    <xf numFmtId="0" fontId="25" fillId="33" borderId="13" xfId="0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vertical="top" wrapText="1"/>
    </xf>
    <xf numFmtId="49" fontId="26" fillId="33" borderId="13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vertical="top" wrapText="1"/>
    </xf>
    <xf numFmtId="49" fontId="31" fillId="0" borderId="13" xfId="0" applyNumberFormat="1" applyFont="1" applyFill="1" applyBorder="1" applyAlignment="1">
      <alignment vertical="top" wrapText="1"/>
    </xf>
    <xf numFmtId="0" fontId="22" fillId="0" borderId="13" xfId="0" applyFont="1" applyBorder="1" applyAlignment="1">
      <alignment wrapText="1"/>
    </xf>
    <xf numFmtId="49" fontId="35" fillId="0" borderId="13" xfId="0" applyNumberFormat="1" applyFont="1" applyFill="1" applyBorder="1" applyAlignment="1">
      <alignment vertical="top" wrapText="1"/>
    </xf>
    <xf numFmtId="0" fontId="15" fillId="0" borderId="13" xfId="0" applyFont="1" applyBorder="1" applyAlignment="1">
      <alignment horizontal="center" vertical="center"/>
    </xf>
    <xf numFmtId="49" fontId="15" fillId="33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49" fontId="35" fillId="0" borderId="13" xfId="0" applyNumberFormat="1" applyFont="1" applyFill="1" applyBorder="1" applyAlignment="1">
      <alignment horizontal="center" vertical="top" wrapText="1"/>
    </xf>
    <xf numFmtId="49" fontId="15" fillId="0" borderId="13" xfId="0" applyNumberFormat="1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 quotePrefix="1">
      <alignment horizontal="center" vertical="center"/>
    </xf>
    <xf numFmtId="49" fontId="18" fillId="0" borderId="12" xfId="0" applyNumberFormat="1" applyFont="1" applyFill="1" applyBorder="1" applyAlignment="1">
      <alignment horizontal="centerContinuous" vertical="center"/>
    </xf>
    <xf numFmtId="49" fontId="15" fillId="0" borderId="12" xfId="0" applyNumberFormat="1" applyFont="1" applyFill="1" applyBorder="1" applyAlignment="1" quotePrefix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Fill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27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center" wrapText="1"/>
    </xf>
    <xf numFmtId="49" fontId="15" fillId="0" borderId="13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left" vertical="center" wrapText="1" indent="1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left" vertical="center" wrapText="1" indent="3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Alignment="1">
      <alignment horizontal="right" vertical="center"/>
    </xf>
    <xf numFmtId="0" fontId="2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5" fillId="0" borderId="13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213" fontId="18" fillId="0" borderId="18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19" fillId="0" borderId="13" xfId="0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 wrapText="1" readingOrder="1"/>
    </xf>
    <xf numFmtId="0" fontId="22" fillId="0" borderId="13" xfId="0" applyNumberFormat="1" applyFont="1" applyFill="1" applyBorder="1" applyAlignment="1">
      <alignment horizontal="left" vertical="top" wrapText="1" readingOrder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top" wrapText="1" readingOrder="1"/>
    </xf>
    <xf numFmtId="0" fontId="27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3" fillId="0" borderId="13" xfId="0" applyNumberFormat="1" applyFont="1" applyFill="1" applyBorder="1" applyAlignment="1">
      <alignment vertical="center" wrapText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0" fontId="18" fillId="0" borderId="13" xfId="0" applyNumberFormat="1" applyFont="1" applyFill="1" applyBorder="1" applyAlignment="1">
      <alignment horizontal="left" vertical="top" wrapText="1" readingOrder="1"/>
    </xf>
    <xf numFmtId="49" fontId="18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NumberFormat="1" applyFont="1" applyFill="1" applyBorder="1" applyAlignment="1">
      <alignment horizontal="left" vertical="top" wrapText="1" readingOrder="1"/>
    </xf>
    <xf numFmtId="0" fontId="6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top" wrapText="1" readingOrder="1"/>
    </xf>
    <xf numFmtId="0" fontId="21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top" wrapText="1" readingOrder="1"/>
    </xf>
    <xf numFmtId="213" fontId="18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213" fontId="15" fillId="0" borderId="13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49" fontId="15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5" fillId="0" borderId="13" xfId="0" applyFont="1" applyBorder="1" applyAlignment="1">
      <alignment wrapText="1"/>
    </xf>
    <xf numFmtId="0" fontId="22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/>
    </xf>
    <xf numFmtId="49" fontId="34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left"/>
    </xf>
    <xf numFmtId="0" fontId="30" fillId="0" borderId="13" xfId="0" applyNumberFormat="1" applyFont="1" applyBorder="1" applyAlignment="1">
      <alignment wrapText="1"/>
    </xf>
    <xf numFmtId="0" fontId="26" fillId="0" borderId="13" xfId="0" applyFont="1" applyBorder="1" applyAlignment="1">
      <alignment vertical="center" wrapText="1"/>
    </xf>
    <xf numFmtId="0" fontId="19" fillId="0" borderId="13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30" fillId="0" borderId="15" xfId="0" applyFont="1" applyBorder="1" applyAlignment="1">
      <alignment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5" fillId="33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 wrapText="1"/>
    </xf>
    <xf numFmtId="49" fontId="38" fillId="0" borderId="13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top" wrapText="1"/>
    </xf>
    <xf numFmtId="49" fontId="36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wrapText="1"/>
    </xf>
    <xf numFmtId="49" fontId="15" fillId="33" borderId="13" xfId="0" applyNumberFormat="1" applyFont="1" applyFill="1" applyBorder="1" applyAlignment="1">
      <alignment horizontal="center" wrapText="1"/>
    </xf>
    <xf numFmtId="0" fontId="15" fillId="33" borderId="20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13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49" fontId="15" fillId="0" borderId="12" xfId="0" applyNumberFormat="1" applyFont="1" applyFill="1" applyBorder="1" applyAlignment="1">
      <alignment horizontal="center" vertical="center"/>
    </xf>
    <xf numFmtId="2" fontId="15" fillId="0" borderId="13" xfId="0" applyNumberFormat="1" applyFont="1" applyFill="1" applyBorder="1" applyAlignment="1">
      <alignment horizontal="center" vertical="center"/>
    </xf>
    <xf numFmtId="213" fontId="15" fillId="0" borderId="13" xfId="0" applyNumberFormat="1" applyFont="1" applyFill="1" applyBorder="1" applyAlignment="1">
      <alignment horizontal="center" vertical="center"/>
    </xf>
    <xf numFmtId="213" fontId="15" fillId="0" borderId="13" xfId="0" applyNumberFormat="1" applyFont="1" applyFill="1" applyBorder="1" applyAlignment="1">
      <alignment horizontal="center" vertical="center" wrapText="1"/>
    </xf>
    <xf numFmtId="213" fontId="15" fillId="0" borderId="18" xfId="0" applyNumberFormat="1" applyFont="1" applyFill="1" applyBorder="1" applyAlignment="1">
      <alignment horizontal="center" vertical="center" wrapText="1"/>
    </xf>
    <xf numFmtId="213" fontId="21" fillId="0" borderId="13" xfId="0" applyNumberFormat="1" applyFont="1" applyFill="1" applyBorder="1" applyAlignment="1">
      <alignment horizontal="center" vertical="center" wrapText="1"/>
    </xf>
    <xf numFmtId="213" fontId="21" fillId="0" borderId="18" xfId="0" applyNumberFormat="1" applyFont="1" applyFill="1" applyBorder="1" applyAlignment="1">
      <alignment horizontal="center" vertical="center" wrapText="1"/>
    </xf>
    <xf numFmtId="213" fontId="15" fillId="0" borderId="18" xfId="0" applyNumberFormat="1" applyFont="1" applyFill="1" applyBorder="1" applyAlignment="1">
      <alignment horizontal="center" vertical="center"/>
    </xf>
    <xf numFmtId="213" fontId="15" fillId="0" borderId="18" xfId="0" applyNumberFormat="1" applyFont="1" applyFill="1" applyBorder="1" applyAlignment="1">
      <alignment horizontal="center" vertical="center"/>
    </xf>
    <xf numFmtId="213" fontId="15" fillId="0" borderId="15" xfId="0" applyNumberFormat="1" applyFont="1" applyFill="1" applyBorder="1" applyAlignment="1">
      <alignment horizontal="center" vertical="center" wrapText="1"/>
    </xf>
    <xf numFmtId="213" fontId="21" fillId="0" borderId="13" xfId="0" applyNumberFormat="1" applyFont="1" applyFill="1" applyBorder="1" applyAlignment="1">
      <alignment horizontal="center" vertical="center"/>
    </xf>
    <xf numFmtId="2" fontId="15" fillId="0" borderId="18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left" vertical="top" wrapText="1" readingOrder="1"/>
    </xf>
    <xf numFmtId="213" fontId="15" fillId="0" borderId="18" xfId="0" applyNumberFormat="1" applyFont="1" applyBorder="1" applyAlignment="1">
      <alignment horizontal="center" vertical="center"/>
    </xf>
    <xf numFmtId="213" fontId="15" fillId="0" borderId="13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 wrapText="1" indent="1"/>
    </xf>
    <xf numFmtId="213" fontId="18" fillId="33" borderId="0" xfId="0" applyNumberFormat="1" applyFont="1" applyFill="1" applyBorder="1" applyAlignment="1">
      <alignment horizontal="center" vertical="center"/>
    </xf>
    <xf numFmtId="213" fontId="18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2" fontId="15" fillId="0" borderId="18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8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17" fontId="15" fillId="0" borderId="18" xfId="0" applyNumberFormat="1" applyFont="1" applyFill="1" applyBorder="1" applyAlignment="1">
      <alignment horizontal="center" vertical="center"/>
    </xf>
    <xf numFmtId="213" fontId="15" fillId="0" borderId="18" xfId="0" applyNumberFormat="1" applyFont="1" applyFill="1" applyBorder="1" applyAlignment="1">
      <alignment horizontal="center" vertical="center" wrapText="1"/>
    </xf>
    <xf numFmtId="213" fontId="15" fillId="0" borderId="15" xfId="0" applyNumberFormat="1" applyFont="1" applyFill="1" applyBorder="1" applyAlignment="1">
      <alignment horizontal="center" vertical="center"/>
    </xf>
    <xf numFmtId="0" fontId="18" fillId="0" borderId="1" xfId="34" applyFont="1" applyFill="1" applyBorder="1" applyAlignment="1">
      <alignment horizontal="left" vertical="center" wrapText="1"/>
    </xf>
    <xf numFmtId="0" fontId="42" fillId="0" borderId="0" xfId="34" applyFont="1" applyFill="1" applyBorder="1" applyAlignment="1">
      <alignment horizontal="left" vertical="center" wrapText="1"/>
    </xf>
    <xf numFmtId="49" fontId="35" fillId="0" borderId="13" xfId="0" applyNumberFormat="1" applyFont="1" applyFill="1" applyBorder="1" applyAlignment="1">
      <alignment vertical="center" wrapText="1"/>
    </xf>
    <xf numFmtId="49" fontId="31" fillId="0" borderId="13" xfId="0" applyNumberFormat="1" applyFont="1" applyFill="1" applyBorder="1" applyAlignment="1">
      <alignment vertical="center" wrapText="1"/>
    </xf>
    <xf numFmtId="213" fontId="16" fillId="0" borderId="0" xfId="0" applyNumberFormat="1" applyFont="1" applyFill="1" applyBorder="1" applyAlignment="1">
      <alignment/>
    </xf>
    <xf numFmtId="213" fontId="17" fillId="0" borderId="0" xfId="0" applyNumberFormat="1" applyFont="1" applyFill="1" applyBorder="1" applyAlignment="1">
      <alignment horizontal="center" vertical="center"/>
    </xf>
    <xf numFmtId="213" fontId="17" fillId="0" borderId="0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vertical="center" wrapText="1"/>
    </xf>
    <xf numFmtId="49" fontId="39" fillId="0" borderId="12" xfId="0" applyNumberFormat="1" applyFont="1" applyFill="1" applyBorder="1" applyAlignment="1" quotePrefix="1">
      <alignment horizontal="center" vertical="center"/>
    </xf>
    <xf numFmtId="213" fontId="18" fillId="0" borderId="17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213" fontId="2" fillId="0" borderId="13" xfId="0" applyNumberFormat="1" applyFont="1" applyBorder="1" applyAlignment="1">
      <alignment horizontal="center" vertical="center"/>
    </xf>
    <xf numFmtId="49" fontId="34" fillId="0" borderId="13" xfId="0" applyNumberFormat="1" applyFont="1" applyFill="1" applyBorder="1" applyAlignment="1">
      <alignment vertical="top" wrapText="1"/>
    </xf>
    <xf numFmtId="213" fontId="10" fillId="0" borderId="0" xfId="0" applyNumberFormat="1" applyFont="1" applyFill="1" applyBorder="1" applyAlignment="1">
      <alignment horizontal="center" vertical="center"/>
    </xf>
    <xf numFmtId="213" fontId="6" fillId="0" borderId="13" xfId="0" applyNumberFormat="1" applyFont="1" applyFill="1" applyBorder="1" applyAlignment="1">
      <alignment horizontal="center" vertical="center"/>
    </xf>
    <xf numFmtId="213" fontId="1" fillId="0" borderId="13" xfId="0" applyNumberFormat="1" applyFont="1" applyFill="1" applyBorder="1" applyAlignment="1">
      <alignment horizontal="center" vertical="center"/>
    </xf>
    <xf numFmtId="0" fontId="22" fillId="0" borderId="13" xfId="0" applyFont="1" applyBorder="1" applyAlignment="1">
      <alignment vertical="top" wrapText="1"/>
    </xf>
    <xf numFmtId="0" fontId="23" fillId="0" borderId="12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vertical="center" wrapText="1" readingOrder="1"/>
    </xf>
    <xf numFmtId="0" fontId="15" fillId="0" borderId="13" xfId="0" applyNumberFormat="1" applyFont="1" applyFill="1" applyBorder="1" applyAlignment="1">
      <alignment horizontal="left" vertical="center" wrapText="1" readingOrder="1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0" fontId="45" fillId="0" borderId="13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left" vertical="center" wrapText="1" readingOrder="1"/>
    </xf>
    <xf numFmtId="0" fontId="26" fillId="0" borderId="13" xfId="0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center" wrapText="1" readingOrder="1"/>
    </xf>
    <xf numFmtId="218" fontId="18" fillId="0" borderId="0" xfId="0" applyNumberFormat="1" applyFont="1" applyAlignment="1">
      <alignment/>
    </xf>
    <xf numFmtId="213" fontId="15" fillId="34" borderId="13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Alignment="1">
      <alignment vertical="center"/>
    </xf>
    <xf numFmtId="2" fontId="10" fillId="0" borderId="0" xfId="0" applyNumberFormat="1" applyFont="1" applyFill="1" applyBorder="1" applyAlignment="1">
      <alignment vertical="center" wrapText="1"/>
    </xf>
    <xf numFmtId="0" fontId="22" fillId="0" borderId="13" xfId="0" applyNumberFormat="1" applyFont="1" applyFill="1" applyBorder="1" applyAlignment="1">
      <alignment horizontal="left" vertical="center" wrapText="1" readingOrder="1"/>
    </xf>
    <xf numFmtId="0" fontId="18" fillId="0" borderId="13" xfId="0" applyNumberFormat="1" applyFont="1" applyFill="1" applyBorder="1" applyAlignment="1">
      <alignment horizontal="left" vertical="center" wrapText="1" readingOrder="1"/>
    </xf>
    <xf numFmtId="49" fontId="29" fillId="0" borderId="13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/>
    </xf>
    <xf numFmtId="49" fontId="19" fillId="34" borderId="13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 wrapText="1"/>
    </xf>
    <xf numFmtId="213" fontId="15" fillId="0" borderId="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left" vertical="center" wrapText="1" readingOrder="1"/>
    </xf>
    <xf numFmtId="49" fontId="18" fillId="0" borderId="0" xfId="0" applyNumberFormat="1" applyFont="1" applyFill="1" applyBorder="1" applyAlignment="1">
      <alignment horizontal="left" vertical="top" wrapText="1" readingOrder="1"/>
    </xf>
    <xf numFmtId="2" fontId="12" fillId="0" borderId="0" xfId="0" applyNumberFormat="1" applyFont="1" applyFill="1" applyBorder="1" applyAlignment="1">
      <alignment/>
    </xf>
    <xf numFmtId="0" fontId="18" fillId="0" borderId="13" xfId="34" applyFont="1" applyFill="1" applyBorder="1" applyAlignment="1">
      <alignment horizontal="left" vertical="center" wrapText="1"/>
    </xf>
    <xf numFmtId="0" fontId="15" fillId="0" borderId="13" xfId="34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 readingOrder="1"/>
    </xf>
    <xf numFmtId="49" fontId="15" fillId="0" borderId="13" xfId="0" applyNumberFormat="1" applyFont="1" applyFill="1" applyBorder="1" applyAlignment="1">
      <alignment horizontal="left" vertical="center" wrapText="1" readingOrder="1"/>
    </xf>
    <xf numFmtId="2" fontId="18" fillId="0" borderId="0" xfId="0" applyNumberFormat="1" applyFont="1" applyFill="1" applyAlignment="1">
      <alignment vertical="center"/>
    </xf>
    <xf numFmtId="213" fontId="10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left" vertical="top" wrapText="1" readingOrder="1"/>
    </xf>
    <xf numFmtId="49" fontId="18" fillId="0" borderId="15" xfId="0" applyNumberFormat="1" applyFont="1" applyFill="1" applyBorder="1" applyAlignment="1">
      <alignment horizontal="left" vertical="center" wrapText="1" readingOrder="1"/>
    </xf>
    <xf numFmtId="0" fontId="23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left" vertical="top" wrapText="1"/>
    </xf>
    <xf numFmtId="49" fontId="26" fillId="33" borderId="13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wrapText="1"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Fill="1" applyBorder="1" applyAlignment="1">
      <alignment wrapText="1"/>
    </xf>
    <xf numFmtId="49" fontId="35" fillId="0" borderId="15" xfId="0" applyNumberFormat="1" applyFont="1" applyFill="1" applyBorder="1" applyAlignment="1">
      <alignment horizontal="center" vertical="top" wrapText="1"/>
    </xf>
    <xf numFmtId="213" fontId="15" fillId="0" borderId="15" xfId="0" applyNumberFormat="1" applyFont="1" applyBorder="1" applyAlignment="1">
      <alignment horizontal="center" vertical="center"/>
    </xf>
    <xf numFmtId="213" fontId="15" fillId="0" borderId="19" xfId="0" applyNumberFormat="1" applyFont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center" wrapText="1"/>
    </xf>
    <xf numFmtId="0" fontId="18" fillId="0" borderId="13" xfId="34" applyFont="1" applyFill="1" applyBorder="1" applyAlignment="1">
      <alignment horizontal="left" vertical="top" wrapText="1"/>
    </xf>
    <xf numFmtId="0" fontId="42" fillId="0" borderId="13" xfId="34" applyFont="1" applyFill="1" applyBorder="1" applyAlignment="1">
      <alignment horizontal="left" vertical="center" wrapText="1"/>
    </xf>
    <xf numFmtId="213" fontId="28" fillId="0" borderId="0" xfId="0" applyNumberFormat="1" applyFont="1" applyFill="1" applyBorder="1" applyAlignment="1">
      <alignment/>
    </xf>
    <xf numFmtId="213" fontId="15" fillId="34" borderId="15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vertical="center"/>
    </xf>
    <xf numFmtId="49" fontId="18" fillId="0" borderId="13" xfId="0" applyNumberFormat="1" applyFont="1" applyFill="1" applyBorder="1" applyAlignment="1">
      <alignment horizontal="left" vertical="center"/>
    </xf>
    <xf numFmtId="213" fontId="18" fillId="0" borderId="13" xfId="0" applyNumberFormat="1" applyFont="1" applyFill="1" applyBorder="1" applyAlignment="1">
      <alignment horizontal="center" vertical="center" wrapText="1"/>
    </xf>
    <xf numFmtId="213" fontId="18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 horizontal="center" vertical="center" wrapText="1"/>
    </xf>
    <xf numFmtId="213" fontId="21" fillId="0" borderId="18" xfId="0" applyNumberFormat="1" applyFont="1" applyFill="1" applyBorder="1" applyAlignment="1">
      <alignment horizontal="center" vertical="center"/>
    </xf>
    <xf numFmtId="213" fontId="21" fillId="0" borderId="13" xfId="0" applyNumberFormat="1" applyFont="1" applyFill="1" applyBorder="1" applyAlignment="1">
      <alignment horizontal="center" vertical="center"/>
    </xf>
    <xf numFmtId="213" fontId="35" fillId="0" borderId="13" xfId="0" applyNumberFormat="1" applyFont="1" applyFill="1" applyBorder="1" applyAlignment="1">
      <alignment horizontal="center" vertical="center" wrapText="1"/>
    </xf>
    <xf numFmtId="213" fontId="18" fillId="0" borderId="18" xfId="0" applyNumberFormat="1" applyFont="1" applyFill="1" applyBorder="1" applyAlignment="1">
      <alignment horizontal="center" vertical="center" wrapText="1"/>
    </xf>
    <xf numFmtId="213" fontId="15" fillId="34" borderId="13" xfId="0" applyNumberFormat="1" applyFont="1" applyFill="1" applyBorder="1" applyAlignment="1">
      <alignment horizontal="center" vertical="center" wrapText="1"/>
    </xf>
    <xf numFmtId="213" fontId="18" fillId="34" borderId="13" xfId="0" applyNumberFormat="1" applyFont="1" applyFill="1" applyBorder="1" applyAlignment="1">
      <alignment horizontal="center" vertical="center"/>
    </xf>
    <xf numFmtId="213" fontId="15" fillId="34" borderId="18" xfId="0" applyNumberFormat="1" applyFont="1" applyFill="1" applyBorder="1" applyAlignment="1">
      <alignment horizontal="center" vertical="center" wrapText="1"/>
    </xf>
    <xf numFmtId="213" fontId="15" fillId="34" borderId="18" xfId="0" applyNumberFormat="1" applyFont="1" applyFill="1" applyBorder="1" applyAlignment="1">
      <alignment horizontal="center" vertical="center"/>
    </xf>
    <xf numFmtId="213" fontId="18" fillId="0" borderId="19" xfId="0" applyNumberFormat="1" applyFont="1" applyFill="1" applyBorder="1" applyAlignment="1">
      <alignment horizontal="center" vertical="center"/>
    </xf>
    <xf numFmtId="213" fontId="28" fillId="0" borderId="18" xfId="0" applyNumberFormat="1" applyFont="1" applyFill="1" applyBorder="1" applyAlignment="1">
      <alignment/>
    </xf>
    <xf numFmtId="213" fontId="41" fillId="0" borderId="18" xfId="0" applyNumberFormat="1" applyFont="1" applyFill="1" applyBorder="1" applyAlignment="1">
      <alignment/>
    </xf>
    <xf numFmtId="213" fontId="2" fillId="0" borderId="18" xfId="0" applyNumberFormat="1" applyFont="1" applyFill="1" applyBorder="1" applyAlignment="1">
      <alignment horizontal="center" vertical="center"/>
    </xf>
    <xf numFmtId="213" fontId="1" fillId="0" borderId="19" xfId="0" applyNumberFormat="1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213" fontId="10" fillId="0" borderId="0" xfId="0" applyNumberFormat="1" applyFont="1" applyFill="1" applyBorder="1" applyAlignment="1">
      <alignment vertical="center" wrapText="1"/>
    </xf>
    <xf numFmtId="0" fontId="27" fillId="33" borderId="13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/>
    </xf>
    <xf numFmtId="0" fontId="42" fillId="0" borderId="21" xfId="33" applyFill="1" applyBorder="1">
      <alignment horizontal="center" vertical="center"/>
    </xf>
    <xf numFmtId="3" fontId="16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2" fontId="42" fillId="0" borderId="0" xfId="34" applyNumberFormat="1" applyFont="1" applyFill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 readingOrder="1"/>
    </xf>
    <xf numFmtId="0" fontId="18" fillId="0" borderId="13" xfId="0" applyFont="1" applyBorder="1" applyAlignment="1">
      <alignment horizontal="left" vertical="top" wrapText="1" readingOrder="1"/>
    </xf>
    <xf numFmtId="0" fontId="15" fillId="0" borderId="13" xfId="0" applyFont="1" applyBorder="1" applyAlignment="1">
      <alignment horizontal="left" vertical="top" wrapText="1" readingOrder="1"/>
    </xf>
    <xf numFmtId="2" fontId="15" fillId="0" borderId="0" xfId="0" applyNumberFormat="1" applyFont="1" applyAlignment="1">
      <alignment vertical="center"/>
    </xf>
    <xf numFmtId="0" fontId="23" fillId="0" borderId="22" xfId="0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 readingOrder="1"/>
    </xf>
    <xf numFmtId="0" fontId="25" fillId="0" borderId="13" xfId="0" applyFont="1" applyBorder="1" applyAlignment="1">
      <alignment horizontal="left" vertical="center" wrapText="1" readingOrder="1"/>
    </xf>
    <xf numFmtId="0" fontId="26" fillId="0" borderId="12" xfId="0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227" fontId="25" fillId="0" borderId="13" xfId="0" applyNumberFormat="1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227" fontId="48" fillId="0" borderId="13" xfId="0" applyNumberFormat="1" applyFont="1" applyBorder="1" applyAlignment="1">
      <alignment horizontal="center" vertical="center"/>
    </xf>
    <xf numFmtId="227" fontId="49" fillId="0" borderId="13" xfId="0" applyNumberFormat="1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227" fontId="50" fillId="0" borderId="13" xfId="0" applyNumberFormat="1" applyFont="1" applyBorder="1" applyAlignment="1">
      <alignment horizontal="center" vertical="top"/>
    </xf>
    <xf numFmtId="227" fontId="50" fillId="0" borderId="13" xfId="0" applyNumberFormat="1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227" fontId="48" fillId="0" borderId="13" xfId="0" applyNumberFormat="1" applyFont="1" applyBorder="1" applyAlignment="1">
      <alignment horizontal="left" vertical="top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227" fontId="48" fillId="0" borderId="13" xfId="0" applyNumberFormat="1" applyFont="1" applyBorder="1" applyAlignment="1">
      <alignment horizontal="center" vertical="center"/>
    </xf>
    <xf numFmtId="227" fontId="49" fillId="0" borderId="13" xfId="0" applyNumberFormat="1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top"/>
    </xf>
    <xf numFmtId="227" fontId="48" fillId="0" borderId="13" xfId="0" applyNumberFormat="1" applyFont="1" applyBorder="1" applyAlignment="1">
      <alignment horizontal="center" vertical="top"/>
    </xf>
    <xf numFmtId="227" fontId="48" fillId="0" borderId="13" xfId="0" applyNumberFormat="1" applyFont="1" applyBorder="1" applyAlignment="1">
      <alignment horizontal="left" vertical="top" wrapText="1"/>
    </xf>
    <xf numFmtId="0" fontId="48" fillId="0" borderId="22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readingOrder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0" fontId="23" fillId="0" borderId="12" xfId="0" applyFont="1" applyBorder="1" applyAlignment="1">
      <alignment vertical="center"/>
    </xf>
    <xf numFmtId="49" fontId="23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left" vertical="center" wrapText="1" readingOrder="1"/>
    </xf>
    <xf numFmtId="0" fontId="42" fillId="0" borderId="12" xfId="33" applyFill="1" applyBorder="1">
      <alignment horizontal="center" vertical="center"/>
    </xf>
    <xf numFmtId="0" fontId="42" fillId="0" borderId="13" xfId="33" applyFill="1" applyBorder="1">
      <alignment horizontal="center"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vertical="center" wrapText="1" readingOrder="1"/>
    </xf>
    <xf numFmtId="49" fontId="18" fillId="0" borderId="13" xfId="0" applyNumberFormat="1" applyFont="1" applyBorder="1" applyAlignment="1">
      <alignment horizontal="left" vertical="center" wrapText="1" readingOrder="1"/>
    </xf>
    <xf numFmtId="49" fontId="18" fillId="0" borderId="13" xfId="0" applyNumberFormat="1" applyFont="1" applyBorder="1" applyAlignment="1">
      <alignment horizontal="left" vertical="top" wrapText="1" readingOrder="1"/>
    </xf>
    <xf numFmtId="0" fontId="18" fillId="0" borderId="13" xfId="0" applyFont="1" applyBorder="1" applyAlignment="1">
      <alignment horizontal="left" vertical="center" wrapText="1" readingOrder="1"/>
    </xf>
    <xf numFmtId="0" fontId="19" fillId="0" borderId="13" xfId="0" applyFont="1" applyBorder="1" applyAlignment="1">
      <alignment horizontal="left" vertical="top" wrapText="1" readingOrder="1"/>
    </xf>
    <xf numFmtId="0" fontId="19" fillId="0" borderId="13" xfId="0" applyNumberFormat="1" applyFont="1" applyFill="1" applyBorder="1" applyAlignment="1">
      <alignment horizontal="left" vertical="center" wrapText="1" readingOrder="1"/>
    </xf>
    <xf numFmtId="0" fontId="26" fillId="0" borderId="12" xfId="33" applyFont="1" applyFill="1" applyBorder="1">
      <alignment horizontal="center" vertical="center"/>
    </xf>
    <xf numFmtId="0" fontId="26" fillId="0" borderId="13" xfId="33" applyFont="1" applyFill="1" applyBorder="1">
      <alignment horizontal="center" vertical="center"/>
    </xf>
    <xf numFmtId="0" fontId="26" fillId="0" borderId="13" xfId="34" applyFont="1" applyFill="1" applyBorder="1">
      <alignment horizontal="left" vertical="center" wrapText="1"/>
    </xf>
    <xf numFmtId="49" fontId="15" fillId="0" borderId="13" xfId="0" applyNumberFormat="1" applyFont="1" applyBorder="1" applyAlignment="1">
      <alignment horizontal="left" vertical="center" wrapText="1" readingOrder="1"/>
    </xf>
    <xf numFmtId="0" fontId="25" fillId="0" borderId="13" xfId="0" applyFont="1" applyBorder="1" applyAlignment="1">
      <alignment horizontal="left" vertical="center" wrapText="1" readingOrder="1"/>
    </xf>
    <xf numFmtId="49" fontId="15" fillId="0" borderId="13" xfId="0" applyNumberFormat="1" applyFont="1" applyBorder="1" applyAlignment="1">
      <alignment horizontal="left" vertical="top" wrapText="1" readingOrder="1"/>
    </xf>
    <xf numFmtId="0" fontId="18" fillId="0" borderId="13" xfId="0" applyNumberFormat="1" applyFont="1" applyFill="1" applyBorder="1" applyAlignment="1">
      <alignment vertical="center" wrapText="1"/>
    </xf>
    <xf numFmtId="0" fontId="18" fillId="0" borderId="23" xfId="34" applyFont="1" applyFill="1" applyBorder="1" applyAlignment="1">
      <alignment vertical="center" wrapText="1"/>
    </xf>
    <xf numFmtId="0" fontId="18" fillId="0" borderId="13" xfId="34" applyFont="1" applyFill="1" applyBorder="1" applyAlignment="1">
      <alignment vertical="center" wrapText="1"/>
    </xf>
    <xf numFmtId="0" fontId="18" fillId="0" borderId="24" xfId="34" applyFont="1" applyFill="1" applyBorder="1" applyAlignment="1">
      <alignment vertical="center" wrapText="1"/>
    </xf>
    <xf numFmtId="49" fontId="18" fillId="0" borderId="15" xfId="0" applyNumberFormat="1" applyFont="1" applyFill="1" applyBorder="1" applyAlignment="1">
      <alignment vertical="center" wrapText="1"/>
    </xf>
    <xf numFmtId="227" fontId="51" fillId="0" borderId="13" xfId="0" applyNumberFormat="1" applyFont="1" applyBorder="1" applyAlignment="1">
      <alignment horizontal="left" vertical="top" wrapText="1"/>
    </xf>
    <xf numFmtId="49" fontId="35" fillId="0" borderId="13" xfId="0" applyNumberFormat="1" applyFont="1" applyBorder="1" applyAlignment="1">
      <alignment vertical="top" wrapText="1"/>
    </xf>
    <xf numFmtId="49" fontId="47" fillId="0" borderId="13" xfId="0" applyNumberFormat="1" applyFont="1" applyBorder="1" applyAlignment="1">
      <alignment vertical="top" wrapText="1"/>
    </xf>
    <xf numFmtId="0" fontId="23" fillId="33" borderId="12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 readingOrder="1"/>
    </xf>
    <xf numFmtId="0" fontId="22" fillId="0" borderId="13" xfId="0" applyFont="1" applyBorder="1" applyAlignment="1">
      <alignment horizontal="left" vertical="top" wrapText="1" readingOrder="1"/>
    </xf>
    <xf numFmtId="0" fontId="26" fillId="0" borderId="13" xfId="0" applyFont="1" applyBorder="1" applyAlignment="1">
      <alignment horizontal="left" vertical="top" wrapText="1" readingOrder="1"/>
    </xf>
    <xf numFmtId="49" fontId="15" fillId="0" borderId="13" xfId="0" applyNumberFormat="1" applyFont="1" applyFill="1" applyBorder="1" applyAlignment="1">
      <alignment horizontal="left" vertical="center" wrapText="1" readingOrder="1"/>
    </xf>
    <xf numFmtId="213" fontId="12" fillId="0" borderId="0" xfId="0" applyNumberFormat="1" applyFont="1" applyFill="1" applyBorder="1" applyAlignment="1">
      <alignment/>
    </xf>
    <xf numFmtId="213" fontId="0" fillId="0" borderId="0" xfId="0" applyNumberFormat="1" applyAlignment="1">
      <alignment/>
    </xf>
    <xf numFmtId="2" fontId="15" fillId="0" borderId="13" xfId="0" applyNumberFormat="1" applyFont="1" applyFill="1" applyBorder="1" applyAlignment="1">
      <alignment vertical="center"/>
    </xf>
    <xf numFmtId="0" fontId="90" fillId="35" borderId="1" xfId="0" applyFont="1" applyFill="1" applyBorder="1" applyAlignment="1">
      <alignment horizontal="center" vertical="center" wrapText="1"/>
    </xf>
    <xf numFmtId="0" fontId="90" fillId="35" borderId="1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Border="1" applyAlignment="1">
      <alignment vertical="center" wrapText="1"/>
    </xf>
    <xf numFmtId="49" fontId="91" fillId="0" borderId="0" xfId="0" applyNumberFormat="1" applyFont="1" applyFill="1" applyAlignment="1">
      <alignment vertical="center"/>
    </xf>
    <xf numFmtId="49" fontId="91" fillId="0" borderId="0" xfId="0" applyNumberFormat="1" applyFont="1" applyAlignment="1">
      <alignment vertical="center"/>
    </xf>
    <xf numFmtId="2" fontId="18" fillId="34" borderId="0" xfId="0" applyNumberFormat="1" applyFont="1" applyFill="1" applyAlignment="1">
      <alignment vertical="center"/>
    </xf>
    <xf numFmtId="49" fontId="18" fillId="34" borderId="0" xfId="0" applyNumberFormat="1" applyFont="1" applyFill="1" applyAlignment="1">
      <alignment vertical="center"/>
    </xf>
    <xf numFmtId="49" fontId="15" fillId="34" borderId="0" xfId="0" applyNumberFormat="1" applyFont="1" applyFill="1" applyAlignment="1">
      <alignment vertical="center"/>
    </xf>
    <xf numFmtId="49" fontId="18" fillId="0" borderId="13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3" fillId="0" borderId="13" xfId="0" applyNumberFormat="1" applyFont="1" applyFill="1" applyBorder="1" applyAlignment="1">
      <alignment horizontal="left" vertical="center" wrapText="1" readingOrder="1"/>
    </xf>
    <xf numFmtId="0" fontId="15" fillId="0" borderId="13" xfId="0" applyNumberFormat="1" applyFont="1" applyFill="1" applyBorder="1" applyAlignment="1">
      <alignment vertical="center" wrapText="1" readingOrder="1"/>
    </xf>
    <xf numFmtId="0" fontId="15" fillId="0" borderId="13" xfId="0" applyNumberFormat="1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center" vertical="center"/>
    </xf>
    <xf numFmtId="0" fontId="19" fillId="34" borderId="13" xfId="0" applyNumberFormat="1" applyFont="1" applyFill="1" applyBorder="1" applyAlignment="1">
      <alignment horizontal="center" vertical="center"/>
    </xf>
    <xf numFmtId="213" fontId="16" fillId="0" borderId="0" xfId="0" applyNumberFormat="1" applyFont="1" applyFill="1" applyBorder="1" applyAlignment="1">
      <alignment horizontal="center" vertical="center"/>
    </xf>
    <xf numFmtId="213" fontId="10" fillId="34" borderId="0" xfId="0" applyNumberFormat="1" applyFont="1" applyFill="1" applyBorder="1" applyAlignment="1">
      <alignment/>
    </xf>
    <xf numFmtId="213" fontId="2" fillId="0" borderId="18" xfId="0" applyNumberFormat="1" applyFont="1" applyBorder="1" applyAlignment="1">
      <alignment horizontal="center" vertical="center"/>
    </xf>
    <xf numFmtId="213" fontId="15" fillId="0" borderId="13" xfId="0" applyNumberFormat="1" applyFont="1" applyBorder="1" applyAlignment="1">
      <alignment horizontal="center" vertical="center" wrapText="1"/>
    </xf>
    <xf numFmtId="213" fontId="15" fillId="0" borderId="18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/>
    </xf>
    <xf numFmtId="49" fontId="15" fillId="0" borderId="25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49" fontId="15" fillId="0" borderId="20" xfId="0" applyNumberFormat="1" applyFont="1" applyFill="1" applyBorder="1" applyAlignment="1">
      <alignment horizontal="right" vertical="center" wrapText="1"/>
    </xf>
    <xf numFmtId="49" fontId="15" fillId="0" borderId="13" xfId="0" applyNumberFormat="1" applyFont="1" applyFill="1" applyBorder="1" applyAlignment="1">
      <alignment horizontal="right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right" vertical="center"/>
    </xf>
    <xf numFmtId="213" fontId="18" fillId="0" borderId="18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 quotePrefix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213" fontId="15" fillId="0" borderId="13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207" fontId="21" fillId="0" borderId="20" xfId="0" applyNumberFormat="1" applyFont="1" applyFill="1" applyBorder="1" applyAlignment="1">
      <alignment horizontal="center" vertical="center" wrapText="1"/>
    </xf>
    <xf numFmtId="207" fontId="21" fillId="0" borderId="13" xfId="0" applyNumberFormat="1" applyFont="1" applyFill="1" applyBorder="1" applyAlignment="1">
      <alignment horizontal="center" vertical="center" wrapText="1"/>
    </xf>
    <xf numFmtId="0" fontId="15" fillId="0" borderId="20" xfId="0" applyNumberFormat="1" applyFont="1" applyFill="1" applyBorder="1" applyAlignment="1">
      <alignment horizontal="center" vertical="center" wrapText="1" readingOrder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213" fontId="15" fillId="0" borderId="13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13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207" fontId="21" fillId="0" borderId="20" xfId="0" applyNumberFormat="1" applyFont="1" applyFill="1" applyBorder="1" applyAlignment="1">
      <alignment horizontal="center" vertical="center" textRotation="90" wrapText="1"/>
    </xf>
    <xf numFmtId="207" fontId="21" fillId="0" borderId="13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left_arm10_BordWW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zoomScalePageLayoutView="0" workbookViewId="0" topLeftCell="A15">
      <selection activeCell="E81" sqref="E81"/>
    </sheetView>
  </sheetViews>
  <sheetFormatPr defaultColWidth="9.140625" defaultRowHeight="12.75"/>
  <cols>
    <col min="1" max="1" width="6.7109375" style="102" customWidth="1"/>
    <col min="2" max="2" width="51.421875" style="102" customWidth="1"/>
    <col min="3" max="3" width="9.8515625" style="102" customWidth="1"/>
    <col min="4" max="4" width="12.140625" style="117" customWidth="1"/>
    <col min="5" max="5" width="12.140625" style="119" customWidth="1"/>
    <col min="6" max="6" width="10.7109375" style="102" customWidth="1"/>
    <col min="7" max="7" width="9.140625" style="102" customWidth="1"/>
    <col min="8" max="8" width="13.421875" style="102" customWidth="1"/>
    <col min="9" max="9" width="13.57421875" style="102" customWidth="1"/>
    <col min="10" max="10" width="12.00390625" style="102" customWidth="1"/>
    <col min="11" max="11" width="17.421875" style="102" customWidth="1"/>
    <col min="12" max="12" width="10.140625" style="102" bestFit="1" customWidth="1"/>
    <col min="13" max="16384" width="9.140625" style="102" customWidth="1"/>
  </cols>
  <sheetData>
    <row r="1" spans="3:6" ht="14.25">
      <c r="C1" s="469" t="s">
        <v>362</v>
      </c>
      <c r="D1" s="469"/>
      <c r="E1" s="469"/>
      <c r="F1" s="469"/>
    </row>
    <row r="2" spans="3:6" ht="14.25">
      <c r="C2" s="469" t="s">
        <v>379</v>
      </c>
      <c r="D2" s="469"/>
      <c r="E2" s="469"/>
      <c r="F2" s="469"/>
    </row>
    <row r="3" spans="2:6" ht="14.25">
      <c r="B3" s="474" t="s">
        <v>465</v>
      </c>
      <c r="C3" s="474"/>
      <c r="D3" s="474"/>
      <c r="E3" s="474"/>
      <c r="F3" s="474"/>
    </row>
    <row r="4" spans="1:6" s="99" customFormat="1" ht="17.25">
      <c r="A4" s="464" t="s">
        <v>86</v>
      </c>
      <c r="B4" s="464"/>
      <c r="C4" s="464"/>
      <c r="D4" s="464"/>
      <c r="E4" s="464"/>
      <c r="F4" s="464"/>
    </row>
    <row r="5" spans="1:6" ht="14.25" thickBot="1">
      <c r="A5" s="100"/>
      <c r="B5" s="100"/>
      <c r="C5" s="100"/>
      <c r="D5" s="118"/>
      <c r="F5" s="103" t="s">
        <v>87</v>
      </c>
    </row>
    <row r="6" spans="1:6" s="104" customFormat="1" ht="22.5" customHeight="1">
      <c r="A6" s="465" t="s">
        <v>88</v>
      </c>
      <c r="B6" s="467" t="s">
        <v>89</v>
      </c>
      <c r="C6" s="467" t="s">
        <v>90</v>
      </c>
      <c r="D6" s="470" t="s">
        <v>232</v>
      </c>
      <c r="E6" s="472" t="s">
        <v>282</v>
      </c>
      <c r="F6" s="473"/>
    </row>
    <row r="7" spans="1:6" s="104" customFormat="1" ht="26.25" customHeight="1">
      <c r="A7" s="466"/>
      <c r="B7" s="468"/>
      <c r="C7" s="468"/>
      <c r="D7" s="471"/>
      <c r="E7" s="97" t="s">
        <v>233</v>
      </c>
      <c r="F7" s="127" t="s">
        <v>234</v>
      </c>
    </row>
    <row r="8" spans="1:6" s="105" customFormat="1" ht="14.25">
      <c r="A8" s="236" t="s">
        <v>17</v>
      </c>
      <c r="B8" s="97">
        <v>2</v>
      </c>
      <c r="C8" s="108">
        <v>3</v>
      </c>
      <c r="D8" s="271">
        <v>4</v>
      </c>
      <c r="E8" s="108">
        <v>5</v>
      </c>
      <c r="F8" s="127">
        <v>6</v>
      </c>
    </row>
    <row r="9" spans="1:11" s="106" customFormat="1" ht="31.5">
      <c r="A9" s="273">
        <v>1000</v>
      </c>
      <c r="B9" s="272" t="s">
        <v>448</v>
      </c>
      <c r="C9" s="98"/>
      <c r="D9" s="234">
        <f>E9+F9</f>
        <v>4255705.5</v>
      </c>
      <c r="E9" s="234">
        <f>E11+E57+E70</f>
        <v>3790123.4000000004</v>
      </c>
      <c r="F9" s="240">
        <f>F67+F70</f>
        <v>465582.1</v>
      </c>
      <c r="H9" s="292"/>
      <c r="I9" s="292"/>
      <c r="J9" s="292"/>
      <c r="K9" s="292"/>
    </row>
    <row r="10" spans="1:12" s="101" customFormat="1" ht="14.25">
      <c r="A10" s="92"/>
      <c r="B10" s="339" t="s">
        <v>91</v>
      </c>
      <c r="C10" s="98"/>
      <c r="D10" s="234"/>
      <c r="E10" s="234"/>
      <c r="F10" s="346"/>
      <c r="H10" s="449"/>
      <c r="I10" s="449"/>
      <c r="J10" s="311"/>
      <c r="L10" s="311"/>
    </row>
    <row r="11" spans="1:10" s="101" customFormat="1" ht="30.75">
      <c r="A11" s="95">
        <v>1100</v>
      </c>
      <c r="B11" s="107" t="s">
        <v>551</v>
      </c>
      <c r="C11" s="108">
        <v>7100</v>
      </c>
      <c r="D11" s="234">
        <f>E11</f>
        <v>383895.5</v>
      </c>
      <c r="E11" s="234">
        <f>E13+E18+E21+E47</f>
        <v>383895.5</v>
      </c>
      <c r="F11" s="244" t="s">
        <v>227</v>
      </c>
      <c r="H11" s="449"/>
      <c r="I11" s="449"/>
      <c r="J11" s="311"/>
    </row>
    <row r="12" spans="1:11" s="101" customFormat="1" ht="14.25">
      <c r="A12" s="92"/>
      <c r="B12" s="110" t="s">
        <v>92</v>
      </c>
      <c r="C12" s="91"/>
      <c r="D12" s="234"/>
      <c r="E12" s="234"/>
      <c r="F12" s="136"/>
      <c r="K12" s="311"/>
    </row>
    <row r="13" spans="1:9" s="104" customFormat="1" ht="14.25">
      <c r="A13" s="95">
        <v>1110</v>
      </c>
      <c r="B13" s="111" t="s">
        <v>93</v>
      </c>
      <c r="C13" s="108">
        <v>7131</v>
      </c>
      <c r="D13" s="234">
        <f>E13</f>
        <v>65158</v>
      </c>
      <c r="E13" s="234">
        <f>E15+E16+E17</f>
        <v>65158</v>
      </c>
      <c r="F13" s="244" t="s">
        <v>227</v>
      </c>
      <c r="H13" s="369"/>
      <c r="I13" s="369"/>
    </row>
    <row r="14" spans="1:10" s="101" customFormat="1" ht="14.25">
      <c r="A14" s="92"/>
      <c r="B14" s="110" t="s">
        <v>92</v>
      </c>
      <c r="C14" s="91"/>
      <c r="D14" s="234"/>
      <c r="E14" s="234"/>
      <c r="F14" s="136"/>
      <c r="I14" s="311"/>
      <c r="J14" s="311"/>
    </row>
    <row r="15" spans="1:12" ht="27">
      <c r="A15" s="93" t="s">
        <v>245</v>
      </c>
      <c r="B15" s="110" t="s">
        <v>94</v>
      </c>
      <c r="C15" s="91"/>
      <c r="D15" s="239">
        <f>E15</f>
        <v>1918</v>
      </c>
      <c r="E15" s="239">
        <v>1918</v>
      </c>
      <c r="F15" s="136" t="s">
        <v>227</v>
      </c>
      <c r="I15" s="338"/>
      <c r="K15" s="338"/>
      <c r="L15" s="338"/>
    </row>
    <row r="16" spans="1:10" ht="30" customHeight="1">
      <c r="A16" s="93" t="s">
        <v>246</v>
      </c>
      <c r="B16" s="110" t="s">
        <v>95</v>
      </c>
      <c r="C16" s="91"/>
      <c r="D16" s="239">
        <f>E16</f>
        <v>2480</v>
      </c>
      <c r="E16" s="239">
        <v>2480</v>
      </c>
      <c r="F16" s="136" t="s">
        <v>227</v>
      </c>
      <c r="I16" s="338"/>
      <c r="J16" s="338"/>
    </row>
    <row r="17" spans="1:10" ht="14.25">
      <c r="A17" s="93" t="s">
        <v>453</v>
      </c>
      <c r="B17" s="110" t="s">
        <v>454</v>
      </c>
      <c r="C17" s="91"/>
      <c r="D17" s="239">
        <f>E17</f>
        <v>60760</v>
      </c>
      <c r="E17" s="239">
        <v>60760</v>
      </c>
      <c r="F17" s="136"/>
      <c r="I17" s="338"/>
      <c r="J17" s="338"/>
    </row>
    <row r="18" spans="1:11" s="104" customFormat="1" ht="21" customHeight="1">
      <c r="A18" s="95">
        <v>1120</v>
      </c>
      <c r="B18" s="111" t="s">
        <v>172</v>
      </c>
      <c r="C18" s="108">
        <v>7136</v>
      </c>
      <c r="D18" s="234">
        <f>D20</f>
        <v>241700</v>
      </c>
      <c r="E18" s="234">
        <f>E20</f>
        <v>241700</v>
      </c>
      <c r="F18" s="244" t="s">
        <v>227</v>
      </c>
      <c r="I18" s="369"/>
      <c r="K18" s="369"/>
    </row>
    <row r="19" spans="1:6" s="101" customFormat="1" ht="13.5">
      <c r="A19" s="92"/>
      <c r="B19" s="110" t="s">
        <v>92</v>
      </c>
      <c r="C19" s="91"/>
      <c r="D19" s="340"/>
      <c r="E19" s="340"/>
      <c r="F19" s="136"/>
    </row>
    <row r="20" spans="1:12" ht="19.5" customHeight="1">
      <c r="A20" s="93" t="s">
        <v>247</v>
      </c>
      <c r="B20" s="110" t="s">
        <v>173</v>
      </c>
      <c r="C20" s="91"/>
      <c r="D20" s="238">
        <f>E20</f>
        <v>241700</v>
      </c>
      <c r="E20" s="238">
        <v>241700</v>
      </c>
      <c r="F20" s="136" t="s">
        <v>227</v>
      </c>
      <c r="H20" s="338"/>
      <c r="J20" s="338"/>
      <c r="K20" s="338"/>
      <c r="L20" s="338"/>
    </row>
    <row r="21" spans="1:6" s="104" customFormat="1" ht="33.75" customHeight="1">
      <c r="A21" s="95">
        <v>1130</v>
      </c>
      <c r="B21" s="111" t="s">
        <v>174</v>
      </c>
      <c r="C21" s="108">
        <v>7145</v>
      </c>
      <c r="D21" s="239">
        <f>E21</f>
        <v>59037.5</v>
      </c>
      <c r="E21" s="239">
        <f>E23</f>
        <v>59037.5</v>
      </c>
      <c r="F21" s="244" t="s">
        <v>227</v>
      </c>
    </row>
    <row r="22" spans="1:6" s="101" customFormat="1" ht="13.5">
      <c r="A22" s="92"/>
      <c r="B22" s="110" t="s">
        <v>92</v>
      </c>
      <c r="C22" s="91"/>
      <c r="D22" s="340"/>
      <c r="E22" s="340"/>
      <c r="F22" s="136"/>
    </row>
    <row r="23" spans="1:13" ht="23.25" customHeight="1">
      <c r="A23" s="479" t="s">
        <v>248</v>
      </c>
      <c r="B23" s="477" t="s">
        <v>552</v>
      </c>
      <c r="C23" s="480" t="s">
        <v>96</v>
      </c>
      <c r="D23" s="481">
        <f>E23</f>
        <v>59037.5</v>
      </c>
      <c r="E23" s="481">
        <f>E26+E30+E31+E32+E33+E34+E35+E36+E37+E38+E39+E40+E41+E42+E43+E44+E45+E46</f>
        <v>59037.5</v>
      </c>
      <c r="F23" s="475" t="s">
        <v>227</v>
      </c>
      <c r="H23" s="338"/>
      <c r="I23" s="338"/>
      <c r="J23" s="338"/>
      <c r="K23" s="338"/>
      <c r="L23" s="338"/>
      <c r="M23" s="338"/>
    </row>
    <row r="24" spans="1:13" s="101" customFormat="1" ht="45" customHeight="1">
      <c r="A24" s="479"/>
      <c r="B24" s="478"/>
      <c r="C24" s="480"/>
      <c r="D24" s="481"/>
      <c r="E24" s="481"/>
      <c r="F24" s="475"/>
      <c r="H24" s="311"/>
      <c r="I24" s="311"/>
      <c r="J24" s="311"/>
      <c r="K24" s="311"/>
      <c r="L24" s="311"/>
      <c r="M24" s="311"/>
    </row>
    <row r="25" spans="1:13" s="101" customFormat="1" ht="13.5">
      <c r="A25" s="93"/>
      <c r="B25" s="112" t="s">
        <v>92</v>
      </c>
      <c r="C25" s="91"/>
      <c r="D25" s="340"/>
      <c r="E25" s="171"/>
      <c r="F25" s="136"/>
      <c r="H25" s="311"/>
      <c r="I25" s="311"/>
      <c r="J25" s="311"/>
      <c r="K25" s="311"/>
      <c r="L25" s="311"/>
      <c r="M25" s="311"/>
    </row>
    <row r="26" spans="1:13" s="101" customFormat="1" ht="58.5" customHeight="1">
      <c r="A26" s="93" t="s">
        <v>442</v>
      </c>
      <c r="B26" s="110" t="s">
        <v>392</v>
      </c>
      <c r="C26" s="91"/>
      <c r="D26" s="238">
        <f>D28+D29</f>
        <v>980</v>
      </c>
      <c r="E26" s="238">
        <f>E28+E29</f>
        <v>980</v>
      </c>
      <c r="F26" s="136" t="s">
        <v>227</v>
      </c>
      <c r="H26" s="365"/>
      <c r="I26" s="365"/>
      <c r="J26" s="365"/>
      <c r="K26" s="365"/>
      <c r="L26" s="311"/>
      <c r="M26" s="311"/>
    </row>
    <row r="27" spans="1:6" s="101" customFormat="1" ht="14.25">
      <c r="A27" s="114"/>
      <c r="B27" s="110" t="s">
        <v>284</v>
      </c>
      <c r="C27" s="91"/>
      <c r="D27" s="238"/>
      <c r="E27" s="238"/>
      <c r="F27" s="136"/>
    </row>
    <row r="28" spans="1:6" s="101" customFormat="1" ht="15.75" customHeight="1">
      <c r="A28" s="93"/>
      <c r="B28" s="110" t="s">
        <v>175</v>
      </c>
      <c r="C28" s="91"/>
      <c r="D28" s="238">
        <f aca="true" t="shared" si="0" ref="D28:D44">E28</f>
        <v>900</v>
      </c>
      <c r="E28" s="238">
        <v>900</v>
      </c>
      <c r="F28" s="136" t="s">
        <v>227</v>
      </c>
    </row>
    <row r="29" spans="1:6" s="101" customFormat="1" ht="17.25" customHeight="1">
      <c r="A29" s="93"/>
      <c r="B29" s="110" t="s">
        <v>176</v>
      </c>
      <c r="C29" s="91"/>
      <c r="D29" s="238">
        <f t="shared" si="0"/>
        <v>80</v>
      </c>
      <c r="E29" s="238">
        <v>80</v>
      </c>
      <c r="F29" s="136" t="s">
        <v>227</v>
      </c>
    </row>
    <row r="30" spans="1:6" s="101" customFormat="1" ht="96.75" customHeight="1">
      <c r="A30" s="93" t="s">
        <v>443</v>
      </c>
      <c r="B30" s="426" t="s">
        <v>332</v>
      </c>
      <c r="C30" s="91"/>
      <c r="D30" s="238">
        <f t="shared" si="0"/>
        <v>900</v>
      </c>
      <c r="E30" s="238">
        <v>900</v>
      </c>
      <c r="F30" s="136" t="s">
        <v>227</v>
      </c>
    </row>
    <row r="31" spans="1:13" s="101" customFormat="1" ht="44.25" customHeight="1">
      <c r="A31" s="92" t="s">
        <v>444</v>
      </c>
      <c r="B31" s="110" t="s">
        <v>177</v>
      </c>
      <c r="C31" s="91"/>
      <c r="D31" s="238">
        <f t="shared" si="0"/>
        <v>30</v>
      </c>
      <c r="E31" s="238">
        <v>30</v>
      </c>
      <c r="F31" s="136" t="s">
        <v>227</v>
      </c>
      <c r="H31" s="444"/>
      <c r="I31" s="444"/>
      <c r="J31" s="444"/>
      <c r="K31" s="444"/>
      <c r="L31" s="444"/>
      <c r="M31" s="444"/>
    </row>
    <row r="32" spans="1:13" s="101" customFormat="1" ht="88.5" customHeight="1">
      <c r="A32" s="93" t="s">
        <v>445</v>
      </c>
      <c r="B32" s="264" t="s">
        <v>389</v>
      </c>
      <c r="C32" s="91"/>
      <c r="D32" s="238">
        <f>E32</f>
        <v>5800</v>
      </c>
      <c r="E32" s="238">
        <v>5800</v>
      </c>
      <c r="F32" s="136" t="s">
        <v>227</v>
      </c>
      <c r="H32" s="444"/>
      <c r="I32" s="445"/>
      <c r="J32" s="444"/>
      <c r="K32" s="444"/>
      <c r="L32" s="444"/>
      <c r="M32" s="444"/>
    </row>
    <row r="33" spans="1:13" s="101" customFormat="1" ht="81" customHeight="1">
      <c r="A33" s="442">
        <v>11305</v>
      </c>
      <c r="B33" s="443" t="s">
        <v>529</v>
      </c>
      <c r="C33" s="91"/>
      <c r="D33" s="238">
        <f t="shared" si="0"/>
        <v>1215</v>
      </c>
      <c r="E33" s="238">
        <v>1215</v>
      </c>
      <c r="F33" s="136" t="s">
        <v>227</v>
      </c>
      <c r="H33" s="444"/>
      <c r="I33" s="446"/>
      <c r="J33" s="252"/>
      <c r="K33" s="303"/>
      <c r="L33" s="303"/>
      <c r="M33" s="444"/>
    </row>
    <row r="34" spans="1:13" s="101" customFormat="1" ht="57" customHeight="1">
      <c r="A34" s="93" t="s">
        <v>446</v>
      </c>
      <c r="B34" s="264" t="s">
        <v>390</v>
      </c>
      <c r="C34" s="91"/>
      <c r="D34" s="238">
        <f>E34</f>
        <v>825</v>
      </c>
      <c r="E34" s="238">
        <v>825</v>
      </c>
      <c r="F34" s="136" t="s">
        <v>227</v>
      </c>
      <c r="H34" s="444"/>
      <c r="I34" s="444"/>
      <c r="J34" s="444"/>
      <c r="K34" s="444"/>
      <c r="L34" s="444"/>
      <c r="M34" s="444"/>
    </row>
    <row r="35" spans="1:6" s="101" customFormat="1" ht="45" customHeight="1">
      <c r="A35" s="93" t="s">
        <v>447</v>
      </c>
      <c r="B35" s="110" t="s">
        <v>391</v>
      </c>
      <c r="D35" s="441">
        <f>E35</f>
        <v>30500</v>
      </c>
      <c r="E35" s="238">
        <v>30500</v>
      </c>
      <c r="F35" s="136" t="s">
        <v>227</v>
      </c>
    </row>
    <row r="36" spans="1:6" s="101" customFormat="1" ht="75.75" customHeight="1">
      <c r="A36" s="442">
        <v>11308</v>
      </c>
      <c r="B36" s="443" t="s">
        <v>518</v>
      </c>
      <c r="C36" s="91"/>
      <c r="D36" s="238">
        <f t="shared" si="0"/>
        <v>1000</v>
      </c>
      <c r="E36" s="238">
        <v>1000</v>
      </c>
      <c r="F36" s="136" t="s">
        <v>227</v>
      </c>
    </row>
    <row r="37" spans="1:6" s="101" customFormat="1" ht="63" customHeight="1">
      <c r="A37" s="442">
        <v>11309</v>
      </c>
      <c r="B37" s="443" t="s">
        <v>519</v>
      </c>
      <c r="C37" s="91"/>
      <c r="D37" s="238">
        <f t="shared" si="0"/>
        <v>1850</v>
      </c>
      <c r="E37" s="238">
        <v>1850</v>
      </c>
      <c r="F37" s="136" t="s">
        <v>227</v>
      </c>
    </row>
    <row r="38" spans="1:6" s="101" customFormat="1" ht="51.75" customHeight="1">
      <c r="A38" s="442">
        <v>11310</v>
      </c>
      <c r="B38" s="443" t="s">
        <v>520</v>
      </c>
      <c r="C38" s="91"/>
      <c r="D38" s="238">
        <f>E38</f>
        <v>7200</v>
      </c>
      <c r="E38" s="238">
        <v>7200</v>
      </c>
      <c r="F38" s="136" t="s">
        <v>227</v>
      </c>
    </row>
    <row r="39" spans="1:6" s="104" customFormat="1" ht="48.75" customHeight="1">
      <c r="A39" s="442">
        <v>11311</v>
      </c>
      <c r="B39" s="443" t="s">
        <v>521</v>
      </c>
      <c r="C39" s="91"/>
      <c r="D39" s="238">
        <f>E39</f>
        <v>7.5</v>
      </c>
      <c r="E39" s="238">
        <v>7.5</v>
      </c>
      <c r="F39" s="136" t="s">
        <v>225</v>
      </c>
    </row>
    <row r="40" spans="1:6" s="101" customFormat="1" ht="54" customHeight="1">
      <c r="A40" s="442">
        <v>11312</v>
      </c>
      <c r="B40" s="443" t="s">
        <v>522</v>
      </c>
      <c r="C40" s="91"/>
      <c r="D40" s="238">
        <f t="shared" si="0"/>
        <v>4000</v>
      </c>
      <c r="E40" s="238">
        <v>4000</v>
      </c>
      <c r="F40" s="136" t="s">
        <v>227</v>
      </c>
    </row>
    <row r="41" spans="1:6" s="101" customFormat="1" ht="84.75" customHeight="1">
      <c r="A41" s="442">
        <v>11313</v>
      </c>
      <c r="B41" s="443" t="s">
        <v>523</v>
      </c>
      <c r="C41" s="91"/>
      <c r="D41" s="238">
        <f t="shared" si="0"/>
        <v>1800</v>
      </c>
      <c r="E41" s="238">
        <v>1800</v>
      </c>
      <c r="F41" s="136" t="s">
        <v>225</v>
      </c>
    </row>
    <row r="42" spans="1:11" s="101" customFormat="1" ht="57.75" customHeight="1">
      <c r="A42" s="442">
        <v>11314</v>
      </c>
      <c r="B42" s="443" t="s">
        <v>524</v>
      </c>
      <c r="C42" s="91"/>
      <c r="D42" s="238">
        <f t="shared" si="0"/>
        <v>150</v>
      </c>
      <c r="E42" s="238">
        <v>150</v>
      </c>
      <c r="F42" s="136" t="s">
        <v>227</v>
      </c>
      <c r="I42" s="447"/>
      <c r="J42" s="447"/>
      <c r="K42" s="447"/>
    </row>
    <row r="43" spans="1:6" s="101" customFormat="1" ht="52.5" customHeight="1">
      <c r="A43" s="442">
        <v>11315</v>
      </c>
      <c r="B43" s="443" t="s">
        <v>525</v>
      </c>
      <c r="C43" s="91"/>
      <c r="D43" s="238">
        <f t="shared" si="0"/>
        <v>1500</v>
      </c>
      <c r="E43" s="238">
        <v>1500</v>
      </c>
      <c r="F43" s="136" t="s">
        <v>227</v>
      </c>
    </row>
    <row r="44" spans="1:6" s="101" customFormat="1" ht="43.5" customHeight="1">
      <c r="A44" s="442">
        <v>11316</v>
      </c>
      <c r="B44" s="443" t="s">
        <v>526</v>
      </c>
      <c r="C44" s="91"/>
      <c r="D44" s="238">
        <f t="shared" si="0"/>
        <v>750</v>
      </c>
      <c r="E44" s="238">
        <v>750</v>
      </c>
      <c r="F44" s="136" t="s">
        <v>227</v>
      </c>
    </row>
    <row r="45" spans="1:6" s="101" customFormat="1" ht="42" customHeight="1">
      <c r="A45" s="442">
        <v>11317</v>
      </c>
      <c r="B45" s="443" t="s">
        <v>527</v>
      </c>
      <c r="C45" s="91"/>
      <c r="D45" s="238">
        <f>E45</f>
        <v>50</v>
      </c>
      <c r="E45" s="238">
        <v>50</v>
      </c>
      <c r="F45" s="136" t="s">
        <v>227</v>
      </c>
    </row>
    <row r="46" spans="1:6" s="101" customFormat="1" ht="39" customHeight="1">
      <c r="A46" s="442">
        <v>11318</v>
      </c>
      <c r="B46" s="443" t="s">
        <v>528</v>
      </c>
      <c r="C46" s="91"/>
      <c r="D46" s="238">
        <f>E46</f>
        <v>480</v>
      </c>
      <c r="E46" s="238">
        <v>480</v>
      </c>
      <c r="F46" s="136" t="s">
        <v>227</v>
      </c>
    </row>
    <row r="47" spans="1:6" ht="43.5" customHeight="1">
      <c r="A47" s="95" t="s">
        <v>249</v>
      </c>
      <c r="B47" s="111" t="s">
        <v>178</v>
      </c>
      <c r="C47" s="108">
        <v>7146</v>
      </c>
      <c r="D47" s="234">
        <f>D49</f>
        <v>18000</v>
      </c>
      <c r="E47" s="234">
        <f>E49</f>
        <v>18000</v>
      </c>
      <c r="F47" s="244" t="s">
        <v>227</v>
      </c>
    </row>
    <row r="48" spans="1:6" s="101" customFormat="1" ht="13.5">
      <c r="A48" s="92"/>
      <c r="B48" s="110" t="s">
        <v>92</v>
      </c>
      <c r="C48" s="91"/>
      <c r="D48" s="340"/>
      <c r="E48" s="340"/>
      <c r="F48" s="136"/>
    </row>
    <row r="49" spans="1:6" s="101" customFormat="1" ht="19.5" customHeight="1">
      <c r="A49" s="93" t="s">
        <v>441</v>
      </c>
      <c r="B49" s="112" t="s">
        <v>179</v>
      </c>
      <c r="C49" s="91"/>
      <c r="D49" s="238">
        <f>D51+D52</f>
        <v>18000</v>
      </c>
      <c r="E49" s="238">
        <f>E51+E52</f>
        <v>18000</v>
      </c>
      <c r="F49" s="136" t="s">
        <v>227</v>
      </c>
    </row>
    <row r="50" spans="1:6" s="104" customFormat="1" ht="21" customHeight="1">
      <c r="A50" s="93"/>
      <c r="B50" s="112" t="s">
        <v>92</v>
      </c>
      <c r="C50" s="91"/>
      <c r="D50" s="340"/>
      <c r="E50" s="171"/>
      <c r="F50" s="136"/>
    </row>
    <row r="51" spans="1:6" s="101" customFormat="1" ht="84" customHeight="1">
      <c r="A51" s="93" t="s">
        <v>250</v>
      </c>
      <c r="B51" s="110" t="s">
        <v>180</v>
      </c>
      <c r="C51" s="91"/>
      <c r="D51" s="238">
        <f>E51</f>
        <v>5000</v>
      </c>
      <c r="E51" s="238">
        <v>5000</v>
      </c>
      <c r="F51" s="136" t="s">
        <v>227</v>
      </c>
    </row>
    <row r="52" spans="1:6" ht="84.75" customHeight="1">
      <c r="A52" s="93" t="s">
        <v>251</v>
      </c>
      <c r="B52" s="426" t="s">
        <v>181</v>
      </c>
      <c r="C52" s="91"/>
      <c r="D52" s="238">
        <f>E52</f>
        <v>13000</v>
      </c>
      <c r="E52" s="238">
        <v>13000</v>
      </c>
      <c r="F52" s="136" t="s">
        <v>227</v>
      </c>
    </row>
    <row r="53" spans="1:6" s="101" customFormat="1" ht="20.25" customHeight="1">
      <c r="A53" s="95">
        <v>1160</v>
      </c>
      <c r="B53" s="111" t="s">
        <v>182</v>
      </c>
      <c r="C53" s="108">
        <v>7161</v>
      </c>
      <c r="D53" s="239" t="s">
        <v>16</v>
      </c>
      <c r="E53" s="239" t="s">
        <v>16</v>
      </c>
      <c r="F53" s="244" t="s">
        <v>227</v>
      </c>
    </row>
    <row r="54" spans="1:6" s="101" customFormat="1" ht="42" customHeight="1">
      <c r="A54" s="93" t="s">
        <v>252</v>
      </c>
      <c r="B54" s="110" t="s">
        <v>183</v>
      </c>
      <c r="C54" s="91"/>
      <c r="D54" s="171" t="s">
        <v>16</v>
      </c>
      <c r="E54" s="171" t="s">
        <v>16</v>
      </c>
      <c r="F54" s="136" t="s">
        <v>227</v>
      </c>
    </row>
    <row r="55" spans="1:6" s="101" customFormat="1" ht="17.25" customHeight="1">
      <c r="A55" s="94" t="s">
        <v>253</v>
      </c>
      <c r="B55" s="110" t="s">
        <v>184</v>
      </c>
      <c r="C55" s="91"/>
      <c r="D55" s="171" t="s">
        <v>16</v>
      </c>
      <c r="E55" s="171" t="s">
        <v>16</v>
      </c>
      <c r="F55" s="136" t="s">
        <v>227</v>
      </c>
    </row>
    <row r="56" spans="1:6" s="104" customFormat="1" ht="16.5" customHeight="1">
      <c r="A56" s="94" t="s">
        <v>254</v>
      </c>
      <c r="B56" s="110" t="s">
        <v>185</v>
      </c>
      <c r="C56" s="91"/>
      <c r="D56" s="171" t="s">
        <v>16</v>
      </c>
      <c r="E56" s="171" t="s">
        <v>16</v>
      </c>
      <c r="F56" s="136" t="s">
        <v>227</v>
      </c>
    </row>
    <row r="57" spans="1:6" s="104" customFormat="1" ht="45">
      <c r="A57" s="95">
        <v>1200</v>
      </c>
      <c r="B57" s="107" t="s">
        <v>553</v>
      </c>
      <c r="C57" s="108">
        <v>7300</v>
      </c>
      <c r="D57" s="234">
        <f>E57+F57</f>
        <v>2750686.4000000004</v>
      </c>
      <c r="E57" s="234">
        <f>E59</f>
        <v>2405104.3000000003</v>
      </c>
      <c r="F57" s="244">
        <f>F67</f>
        <v>345582.1</v>
      </c>
    </row>
    <row r="58" spans="1:6" ht="13.5">
      <c r="A58" s="92"/>
      <c r="B58" s="110" t="s">
        <v>92</v>
      </c>
      <c r="C58" s="91"/>
      <c r="D58" s="340"/>
      <c r="E58" s="340"/>
      <c r="F58" s="136"/>
    </row>
    <row r="59" spans="1:6" ht="46.5" customHeight="1">
      <c r="A59" s="95">
        <v>1250</v>
      </c>
      <c r="B59" s="111" t="s">
        <v>544</v>
      </c>
      <c r="C59" s="108">
        <v>7331</v>
      </c>
      <c r="D59" s="239">
        <f>E59</f>
        <v>2405104.3000000003</v>
      </c>
      <c r="E59" s="239">
        <f>E61+E66</f>
        <v>2405104.3000000003</v>
      </c>
      <c r="F59" s="244" t="s">
        <v>227</v>
      </c>
    </row>
    <row r="60" spans="1:6" ht="16.5" customHeight="1">
      <c r="A60" s="92"/>
      <c r="B60" s="110" t="s">
        <v>284</v>
      </c>
      <c r="C60" s="91"/>
      <c r="D60" s="239"/>
      <c r="E60" s="239"/>
      <c r="F60" s="136"/>
    </row>
    <row r="61" spans="1:9" ht="30.75" customHeight="1">
      <c r="A61" s="93" t="s">
        <v>255</v>
      </c>
      <c r="B61" s="110" t="s">
        <v>189</v>
      </c>
      <c r="C61" s="91"/>
      <c r="D61" s="291">
        <f>E61</f>
        <v>2396171.1</v>
      </c>
      <c r="E61" s="291">
        <v>2396171.1</v>
      </c>
      <c r="F61" s="136" t="s">
        <v>227</v>
      </c>
      <c r="I61" s="338"/>
    </row>
    <row r="62" spans="1:6" ht="28.5" customHeight="1">
      <c r="A62" s="93" t="s">
        <v>256</v>
      </c>
      <c r="B62" s="110" t="s">
        <v>190</v>
      </c>
      <c r="C62" s="98"/>
      <c r="D62" s="238" t="str">
        <f>E62</f>
        <v>0</v>
      </c>
      <c r="E62" s="238" t="str">
        <f>E64</f>
        <v>0</v>
      </c>
      <c r="F62" s="136" t="s">
        <v>227</v>
      </c>
    </row>
    <row r="63" spans="1:6" s="104" customFormat="1" ht="18" customHeight="1">
      <c r="A63" s="93"/>
      <c r="B63" s="110" t="s">
        <v>92</v>
      </c>
      <c r="C63" s="98"/>
      <c r="D63" s="238"/>
      <c r="E63" s="238"/>
      <c r="F63" s="136"/>
    </row>
    <row r="64" spans="1:6" s="101" customFormat="1" ht="56.25" customHeight="1">
      <c r="A64" s="93" t="s">
        <v>257</v>
      </c>
      <c r="B64" s="110" t="s">
        <v>191</v>
      </c>
      <c r="C64" s="91"/>
      <c r="D64" s="238" t="str">
        <f>E64</f>
        <v>0</v>
      </c>
      <c r="E64" s="238" t="s">
        <v>16</v>
      </c>
      <c r="F64" s="136" t="s">
        <v>227</v>
      </c>
    </row>
    <row r="65" spans="1:6" ht="40.5" customHeight="1" hidden="1">
      <c r="A65" s="93" t="s">
        <v>258</v>
      </c>
      <c r="B65" s="115" t="s">
        <v>192</v>
      </c>
      <c r="C65" s="91"/>
      <c r="D65" s="238"/>
      <c r="E65" s="238"/>
      <c r="F65" s="136" t="s">
        <v>227</v>
      </c>
    </row>
    <row r="66" spans="1:6" ht="43.5" customHeight="1">
      <c r="A66" s="93" t="s">
        <v>259</v>
      </c>
      <c r="B66" s="110" t="s">
        <v>193</v>
      </c>
      <c r="C66" s="98"/>
      <c r="D66" s="291">
        <f>E66</f>
        <v>8933.2</v>
      </c>
      <c r="E66" s="291">
        <v>8933.2</v>
      </c>
      <c r="F66" s="136" t="s">
        <v>227</v>
      </c>
    </row>
    <row r="67" spans="1:6" s="104" customFormat="1" ht="48.75" customHeight="1">
      <c r="A67" s="95">
        <v>1260</v>
      </c>
      <c r="B67" s="111" t="s">
        <v>546</v>
      </c>
      <c r="C67" s="108">
        <v>7332</v>
      </c>
      <c r="D67" s="239">
        <f>F67</f>
        <v>345582.1</v>
      </c>
      <c r="E67" s="238" t="s">
        <v>227</v>
      </c>
      <c r="F67" s="244">
        <f>F69</f>
        <v>345582.1</v>
      </c>
    </row>
    <row r="68" spans="1:6" ht="16.5" customHeight="1">
      <c r="A68" s="92"/>
      <c r="B68" s="110" t="s">
        <v>92</v>
      </c>
      <c r="C68" s="91"/>
      <c r="D68" s="340"/>
      <c r="E68" s="171"/>
      <c r="F68" s="136"/>
    </row>
    <row r="69" spans="1:9" s="104" customFormat="1" ht="48.75" customHeight="1">
      <c r="A69" s="93" t="s">
        <v>260</v>
      </c>
      <c r="B69" s="110" t="s">
        <v>194</v>
      </c>
      <c r="C69" s="98"/>
      <c r="D69" s="347">
        <f>F69</f>
        <v>345582.1</v>
      </c>
      <c r="E69" s="348" t="s">
        <v>227</v>
      </c>
      <c r="F69" s="349">
        <v>345582.1</v>
      </c>
      <c r="I69" s="369"/>
    </row>
    <row r="70" spans="1:10" s="101" customFormat="1" ht="43.5" customHeight="1">
      <c r="A70" s="95">
        <v>1300</v>
      </c>
      <c r="B70" s="111" t="s">
        <v>545</v>
      </c>
      <c r="C70" s="108">
        <v>7400</v>
      </c>
      <c r="D70" s="239">
        <f>E70+F70</f>
        <v>1121123.6</v>
      </c>
      <c r="E70" s="239">
        <f>E72+E77+E80+E98+E102+E108</f>
        <v>1001123.6</v>
      </c>
      <c r="F70" s="244">
        <f>F105</f>
        <v>120000</v>
      </c>
      <c r="J70" s="311"/>
    </row>
    <row r="71" spans="1:6" ht="17.25" customHeight="1">
      <c r="A71" s="92"/>
      <c r="B71" s="110" t="s">
        <v>92</v>
      </c>
      <c r="C71" s="91"/>
      <c r="D71" s="340"/>
      <c r="E71" s="340"/>
      <c r="F71" s="136"/>
    </row>
    <row r="72" spans="1:6" s="101" customFormat="1" ht="32.25" customHeight="1">
      <c r="A72" s="95">
        <v>1330</v>
      </c>
      <c r="B72" s="111" t="s">
        <v>548</v>
      </c>
      <c r="C72" s="108">
        <v>7415</v>
      </c>
      <c r="D72" s="234">
        <f>E72</f>
        <v>706300</v>
      </c>
      <c r="E72" s="234">
        <f>E74+E75+E76</f>
        <v>706300</v>
      </c>
      <c r="F72" s="244" t="s">
        <v>227</v>
      </c>
    </row>
    <row r="73" spans="1:6" ht="18" customHeight="1">
      <c r="A73" s="92"/>
      <c r="B73" s="110" t="s">
        <v>92</v>
      </c>
      <c r="C73" s="91"/>
      <c r="D73" s="239"/>
      <c r="E73" s="239"/>
      <c r="F73" s="136"/>
    </row>
    <row r="74" spans="1:6" s="104" customFormat="1" ht="28.5" customHeight="1">
      <c r="A74" s="93" t="s">
        <v>261</v>
      </c>
      <c r="B74" s="110" t="s">
        <v>195</v>
      </c>
      <c r="C74" s="98"/>
      <c r="D74" s="291">
        <f>E74</f>
        <v>104800</v>
      </c>
      <c r="E74" s="291">
        <v>104800</v>
      </c>
      <c r="F74" s="136" t="s">
        <v>227</v>
      </c>
    </row>
    <row r="75" spans="1:6" s="104" customFormat="1" ht="56.25" customHeight="1">
      <c r="A75" s="93" t="s">
        <v>262</v>
      </c>
      <c r="B75" s="110" t="s">
        <v>196</v>
      </c>
      <c r="C75" s="98"/>
      <c r="D75" s="291">
        <f>E75</f>
        <v>590500</v>
      </c>
      <c r="E75" s="291">
        <v>590500</v>
      </c>
      <c r="F75" s="136" t="s">
        <v>227</v>
      </c>
    </row>
    <row r="76" spans="1:6" s="101" customFormat="1" ht="24.75" customHeight="1">
      <c r="A76" s="92" t="s">
        <v>228</v>
      </c>
      <c r="B76" s="110" t="s">
        <v>197</v>
      </c>
      <c r="C76" s="98"/>
      <c r="D76" s="238">
        <f>E76</f>
        <v>11000</v>
      </c>
      <c r="E76" s="238">
        <v>11000</v>
      </c>
      <c r="F76" s="136" t="s">
        <v>227</v>
      </c>
    </row>
    <row r="77" spans="1:6" ht="43.5" customHeight="1">
      <c r="A77" s="95">
        <v>1340</v>
      </c>
      <c r="B77" s="111" t="s">
        <v>547</v>
      </c>
      <c r="C77" s="108">
        <v>7421</v>
      </c>
      <c r="D77" s="238">
        <f>D79</f>
        <v>5997</v>
      </c>
      <c r="E77" s="238">
        <f>E79</f>
        <v>5997</v>
      </c>
      <c r="F77" s="244" t="s">
        <v>227</v>
      </c>
    </row>
    <row r="78" spans="1:6" s="104" customFormat="1" ht="14.25">
      <c r="A78" s="92"/>
      <c r="B78" s="110" t="s">
        <v>92</v>
      </c>
      <c r="C78" s="91"/>
      <c r="D78" s="340"/>
      <c r="E78" s="340"/>
      <c r="F78" s="136"/>
    </row>
    <row r="79" spans="1:11" ht="54.75" customHeight="1">
      <c r="A79" s="93" t="s">
        <v>82</v>
      </c>
      <c r="B79" s="110" t="s">
        <v>198</v>
      </c>
      <c r="C79" s="91"/>
      <c r="D79" s="238">
        <f>E79</f>
        <v>5997</v>
      </c>
      <c r="E79" s="238">
        <v>5997</v>
      </c>
      <c r="F79" s="136" t="s">
        <v>227</v>
      </c>
      <c r="K79" s="303"/>
    </row>
    <row r="80" spans="1:6" s="104" customFormat="1" ht="21.75" customHeight="1">
      <c r="A80" s="95">
        <v>1350</v>
      </c>
      <c r="B80" s="111" t="s">
        <v>549</v>
      </c>
      <c r="C80" s="108">
        <v>7422</v>
      </c>
      <c r="D80" s="234">
        <f>E80</f>
        <v>239826.6</v>
      </c>
      <c r="E80" s="234">
        <f>E82+E97</f>
        <v>239826.6</v>
      </c>
      <c r="F80" s="244" t="s">
        <v>227</v>
      </c>
    </row>
    <row r="81" spans="1:6" s="101" customFormat="1" ht="13.5">
      <c r="A81" s="92"/>
      <c r="B81" s="110" t="s">
        <v>92</v>
      </c>
      <c r="C81" s="91"/>
      <c r="D81" s="340"/>
      <c r="E81" s="340"/>
      <c r="F81" s="136"/>
    </row>
    <row r="82" spans="1:6" ht="96" customHeight="1">
      <c r="A82" s="93" t="s">
        <v>263</v>
      </c>
      <c r="B82" s="110" t="s">
        <v>550</v>
      </c>
      <c r="C82" s="97"/>
      <c r="D82" s="238">
        <f aca="true" t="shared" si="1" ref="D82:D90">E82</f>
        <v>224826.6</v>
      </c>
      <c r="E82" s="238">
        <f>E83+E84+E85+E86+E87+E88+E89+E90+E91+E92+E93+E94+E95+E96</f>
        <v>224826.6</v>
      </c>
      <c r="F82" s="136" t="s">
        <v>227</v>
      </c>
    </row>
    <row r="83" spans="1:6" ht="58.5" customHeight="1">
      <c r="A83" s="442">
        <v>13501</v>
      </c>
      <c r="B83" s="443" t="s">
        <v>530</v>
      </c>
      <c r="C83" s="97"/>
      <c r="D83" s="291">
        <f t="shared" si="1"/>
        <v>140</v>
      </c>
      <c r="E83" s="291">
        <v>140</v>
      </c>
      <c r="F83" s="136" t="s">
        <v>227</v>
      </c>
    </row>
    <row r="84" spans="1:10" ht="123" customHeight="1">
      <c r="A84" s="442">
        <v>13502</v>
      </c>
      <c r="B84" s="443" t="s">
        <v>532</v>
      </c>
      <c r="C84" s="97"/>
      <c r="D84" s="238">
        <f t="shared" si="1"/>
        <v>70</v>
      </c>
      <c r="E84" s="238">
        <v>70</v>
      </c>
      <c r="F84" s="136" t="s">
        <v>227</v>
      </c>
      <c r="H84" s="448"/>
      <c r="I84" s="448"/>
      <c r="J84" s="448"/>
    </row>
    <row r="85" spans="1:6" ht="55.5" customHeight="1">
      <c r="A85" s="92" t="s">
        <v>531</v>
      </c>
      <c r="B85" s="110" t="s">
        <v>393</v>
      </c>
      <c r="C85" s="97"/>
      <c r="D85" s="238">
        <f t="shared" si="1"/>
        <v>180</v>
      </c>
      <c r="E85" s="238">
        <v>180</v>
      </c>
      <c r="F85" s="136" t="s">
        <v>227</v>
      </c>
    </row>
    <row r="86" spans="1:6" ht="55.5" customHeight="1">
      <c r="A86" s="92" t="s">
        <v>533</v>
      </c>
      <c r="B86" s="428" t="s">
        <v>464</v>
      </c>
      <c r="C86" s="91"/>
      <c r="D86" s="238">
        <f t="shared" si="1"/>
        <v>60</v>
      </c>
      <c r="E86" s="238">
        <v>60</v>
      </c>
      <c r="F86" s="136" t="s">
        <v>227</v>
      </c>
    </row>
    <row r="87" spans="1:6" ht="28.5" customHeight="1">
      <c r="A87" s="92" t="s">
        <v>534</v>
      </c>
      <c r="B87" s="110" t="s">
        <v>394</v>
      </c>
      <c r="C87" s="97"/>
      <c r="D87" s="238">
        <f t="shared" si="1"/>
        <v>235</v>
      </c>
      <c r="E87" s="238">
        <v>235</v>
      </c>
      <c r="F87" s="136" t="s">
        <v>227</v>
      </c>
    </row>
    <row r="88" spans="1:8" ht="32.25" customHeight="1">
      <c r="A88" s="442">
        <v>13506</v>
      </c>
      <c r="B88" s="443" t="s">
        <v>535</v>
      </c>
      <c r="C88" s="97"/>
      <c r="D88" s="291">
        <f t="shared" si="1"/>
        <v>10</v>
      </c>
      <c r="E88" s="291">
        <v>10</v>
      </c>
      <c r="F88" s="136" t="s">
        <v>227</v>
      </c>
      <c r="H88" s="450"/>
    </row>
    <row r="89" spans="1:11" ht="43.5" customHeight="1">
      <c r="A89" s="92" t="s">
        <v>536</v>
      </c>
      <c r="B89" s="110" t="s">
        <v>395</v>
      </c>
      <c r="C89" s="97"/>
      <c r="D89" s="238">
        <f t="shared" si="1"/>
        <v>130000</v>
      </c>
      <c r="E89" s="238">
        <v>130000</v>
      </c>
      <c r="F89" s="136" t="s">
        <v>227</v>
      </c>
      <c r="H89" s="451"/>
      <c r="K89" s="265"/>
    </row>
    <row r="90" spans="1:11" ht="84" customHeight="1">
      <c r="A90" s="442">
        <v>13508</v>
      </c>
      <c r="B90" s="443" t="s">
        <v>537</v>
      </c>
      <c r="C90" s="97"/>
      <c r="D90" s="238">
        <f t="shared" si="1"/>
        <v>0</v>
      </c>
      <c r="E90" s="238">
        <v>0</v>
      </c>
      <c r="F90" s="136" t="s">
        <v>227</v>
      </c>
      <c r="H90" s="451"/>
      <c r="K90" s="265"/>
    </row>
    <row r="91" spans="1:6" ht="29.25" customHeight="1">
      <c r="A91" s="92" t="s">
        <v>538</v>
      </c>
      <c r="B91" s="110" t="s">
        <v>396</v>
      </c>
      <c r="C91" s="97"/>
      <c r="D91" s="238">
        <f aca="true" t="shared" si="2" ref="D91:D98">E91</f>
        <v>74351</v>
      </c>
      <c r="E91" s="238">
        <v>74351</v>
      </c>
      <c r="F91" s="136" t="s">
        <v>227</v>
      </c>
    </row>
    <row r="92" spans="1:10" ht="57" customHeight="1">
      <c r="A92" s="92" t="s">
        <v>539</v>
      </c>
      <c r="B92" s="110" t="s">
        <v>397</v>
      </c>
      <c r="C92" s="97"/>
      <c r="D92" s="238">
        <f t="shared" si="2"/>
        <v>19478.6</v>
      </c>
      <c r="E92" s="238">
        <v>19478.6</v>
      </c>
      <c r="F92" s="136" t="s">
        <v>227</v>
      </c>
      <c r="I92" s="338"/>
      <c r="J92" s="338"/>
    </row>
    <row r="93" spans="1:11" ht="87" customHeight="1">
      <c r="A93" s="442">
        <v>13515</v>
      </c>
      <c r="B93" s="443" t="s">
        <v>516</v>
      </c>
      <c r="C93" s="97"/>
      <c r="D93" s="238">
        <f t="shared" si="2"/>
        <v>300</v>
      </c>
      <c r="E93" s="238">
        <v>300</v>
      </c>
      <c r="F93" s="136" t="s">
        <v>227</v>
      </c>
      <c r="I93" s="338"/>
      <c r="K93" s="338"/>
    </row>
    <row r="94" spans="1:9" ht="55.5" customHeight="1">
      <c r="A94" s="442">
        <v>13516</v>
      </c>
      <c r="B94" s="443" t="s">
        <v>517</v>
      </c>
      <c r="C94" s="97"/>
      <c r="D94" s="238">
        <f t="shared" si="2"/>
        <v>0</v>
      </c>
      <c r="E94" s="238">
        <v>0</v>
      </c>
      <c r="F94" s="136" t="s">
        <v>227</v>
      </c>
      <c r="I94" s="338"/>
    </row>
    <row r="95" spans="1:9" ht="114.75" customHeight="1">
      <c r="A95" s="442">
        <v>13517</v>
      </c>
      <c r="B95" s="443" t="s">
        <v>540</v>
      </c>
      <c r="C95" s="97"/>
      <c r="D95" s="238">
        <f t="shared" si="2"/>
        <v>0</v>
      </c>
      <c r="E95" s="238">
        <v>0</v>
      </c>
      <c r="F95" s="136" t="s">
        <v>227</v>
      </c>
      <c r="I95" s="338"/>
    </row>
    <row r="96" spans="1:9" ht="33" customHeight="1">
      <c r="A96" s="92" t="s">
        <v>541</v>
      </c>
      <c r="B96" s="427" t="s">
        <v>381</v>
      </c>
      <c r="C96" s="91"/>
      <c r="D96" s="238">
        <f t="shared" si="2"/>
        <v>2</v>
      </c>
      <c r="E96" s="238">
        <v>2</v>
      </c>
      <c r="F96" s="136" t="s">
        <v>227</v>
      </c>
      <c r="I96" s="338"/>
    </row>
    <row r="97" spans="1:10" s="104" customFormat="1" ht="47.25" customHeight="1">
      <c r="A97" s="93" t="s">
        <v>542</v>
      </c>
      <c r="B97" s="110" t="s">
        <v>199</v>
      </c>
      <c r="C97" s="91"/>
      <c r="D97" s="238">
        <f t="shared" si="2"/>
        <v>15000</v>
      </c>
      <c r="E97" s="238">
        <v>15000</v>
      </c>
      <c r="F97" s="136" t="s">
        <v>227</v>
      </c>
      <c r="I97" s="369"/>
      <c r="J97" s="369"/>
    </row>
    <row r="98" spans="1:6" ht="16.5" customHeight="1">
      <c r="A98" s="95">
        <v>1360</v>
      </c>
      <c r="B98" s="111" t="s">
        <v>200</v>
      </c>
      <c r="C98" s="108">
        <v>7431</v>
      </c>
      <c r="D98" s="234">
        <f t="shared" si="2"/>
        <v>10000</v>
      </c>
      <c r="E98" s="234">
        <f>E100+E101</f>
        <v>10000</v>
      </c>
      <c r="F98" s="244" t="s">
        <v>227</v>
      </c>
    </row>
    <row r="99" spans="1:6" ht="19.5" customHeight="1">
      <c r="A99" s="92"/>
      <c r="B99" s="110" t="s">
        <v>92</v>
      </c>
      <c r="C99" s="91"/>
      <c r="D99" s="340"/>
      <c r="E99" s="340"/>
      <c r="F99" s="136"/>
    </row>
    <row r="100" spans="1:6" ht="52.5" customHeight="1">
      <c r="A100" s="93" t="s">
        <v>264</v>
      </c>
      <c r="B100" s="110" t="s">
        <v>201</v>
      </c>
      <c r="C100" s="98"/>
      <c r="D100" s="238">
        <f>E100</f>
        <v>5500</v>
      </c>
      <c r="E100" s="238">
        <v>5500</v>
      </c>
      <c r="F100" s="136" t="s">
        <v>227</v>
      </c>
    </row>
    <row r="101" spans="1:6" ht="45.75" customHeight="1">
      <c r="A101" s="361">
        <v>1362</v>
      </c>
      <c r="B101" s="429" t="s">
        <v>462</v>
      </c>
      <c r="C101" s="98"/>
      <c r="D101" s="238">
        <f>E101</f>
        <v>4500</v>
      </c>
      <c r="E101" s="238">
        <v>4500</v>
      </c>
      <c r="F101" s="136"/>
    </row>
    <row r="102" spans="1:6" ht="19.5" customHeight="1">
      <c r="A102" s="95">
        <v>1370</v>
      </c>
      <c r="B102" s="111" t="s">
        <v>202</v>
      </c>
      <c r="C102" s="108">
        <v>7441</v>
      </c>
      <c r="D102" s="173">
        <f>E102</f>
        <v>30000</v>
      </c>
      <c r="E102" s="173">
        <f>E104</f>
        <v>30000</v>
      </c>
      <c r="F102" s="244" t="s">
        <v>227</v>
      </c>
    </row>
    <row r="103" spans="1:6" ht="15.75" customHeight="1">
      <c r="A103" s="92"/>
      <c r="B103" s="110" t="s">
        <v>92</v>
      </c>
      <c r="C103" s="91"/>
      <c r="D103" s="340"/>
      <c r="E103" s="171"/>
      <c r="F103" s="136"/>
    </row>
    <row r="104" spans="1:6" ht="114" customHeight="1">
      <c r="A104" s="93" t="s">
        <v>343</v>
      </c>
      <c r="B104" s="426" t="s">
        <v>203</v>
      </c>
      <c r="C104" s="98"/>
      <c r="D104" s="238">
        <f>E104</f>
        <v>30000</v>
      </c>
      <c r="E104" s="238">
        <v>30000</v>
      </c>
      <c r="F104" s="136" t="s">
        <v>227</v>
      </c>
    </row>
    <row r="105" spans="1:6" ht="17.25" customHeight="1">
      <c r="A105" s="95">
        <v>1380</v>
      </c>
      <c r="B105" s="111" t="s">
        <v>204</v>
      </c>
      <c r="C105" s="108">
        <v>7442</v>
      </c>
      <c r="D105" s="239">
        <f>F105</f>
        <v>120000</v>
      </c>
      <c r="E105" s="238"/>
      <c r="F105" s="244">
        <f>F107</f>
        <v>120000</v>
      </c>
    </row>
    <row r="106" spans="1:6" ht="15" customHeight="1">
      <c r="A106" s="92"/>
      <c r="B106" s="110" t="s">
        <v>92</v>
      </c>
      <c r="C106" s="91"/>
      <c r="D106" s="340"/>
      <c r="E106" s="171"/>
      <c r="F106" s="136"/>
    </row>
    <row r="107" spans="1:6" ht="112.5" customHeight="1">
      <c r="A107" s="93" t="s">
        <v>265</v>
      </c>
      <c r="B107" s="426" t="s">
        <v>205</v>
      </c>
      <c r="C107" s="98"/>
      <c r="D107" s="291">
        <f>F107</f>
        <v>120000</v>
      </c>
      <c r="E107" s="348" t="s">
        <v>227</v>
      </c>
      <c r="F107" s="350">
        <v>120000</v>
      </c>
    </row>
    <row r="108" spans="1:6" ht="18" customHeight="1">
      <c r="A108" s="95" t="s">
        <v>83</v>
      </c>
      <c r="B108" s="111" t="s">
        <v>449</v>
      </c>
      <c r="C108" s="108">
        <v>7451</v>
      </c>
      <c r="D108" s="234">
        <f>D111</f>
        <v>9000</v>
      </c>
      <c r="E108" s="234">
        <f>E111</f>
        <v>9000</v>
      </c>
      <c r="F108" s="244"/>
    </row>
    <row r="109" spans="1:6" ht="14.25">
      <c r="A109" s="93"/>
      <c r="B109" s="110" t="s">
        <v>92</v>
      </c>
      <c r="C109" s="108"/>
      <c r="D109" s="340"/>
      <c r="E109" s="340"/>
      <c r="F109" s="136"/>
    </row>
    <row r="110" spans="1:6" ht="31.5" customHeight="1">
      <c r="A110" s="93" t="s">
        <v>84</v>
      </c>
      <c r="B110" s="110" t="s">
        <v>206</v>
      </c>
      <c r="C110" s="98"/>
      <c r="D110" s="348"/>
      <c r="E110" s="171" t="s">
        <v>227</v>
      </c>
      <c r="F110" s="136"/>
    </row>
    <row r="111" spans="1:6" ht="20.25" customHeight="1" thickBot="1">
      <c r="A111" s="96" t="s">
        <v>543</v>
      </c>
      <c r="B111" s="430" t="s">
        <v>237</v>
      </c>
      <c r="C111" s="116"/>
      <c r="D111" s="337">
        <f>E111</f>
        <v>9000</v>
      </c>
      <c r="E111" s="337">
        <v>9000</v>
      </c>
      <c r="F111" s="351"/>
    </row>
    <row r="112" spans="1:6" ht="10.5" customHeight="1">
      <c r="A112" s="252"/>
      <c r="B112" s="253"/>
      <c r="C112" s="251"/>
      <c r="D112" s="254"/>
      <c r="E112" s="255"/>
      <c r="F112" s="252"/>
    </row>
    <row r="113" spans="1:6" ht="18" customHeight="1">
      <c r="A113" s="476" t="s">
        <v>455</v>
      </c>
      <c r="B113" s="476"/>
      <c r="C113" s="476"/>
      <c r="D113" s="476"/>
      <c r="E113" s="476"/>
      <c r="F113" s="476"/>
    </row>
  </sheetData>
  <sheetProtection/>
  <mergeCells count="16">
    <mergeCell ref="F23:F24"/>
    <mergeCell ref="A113:F113"/>
    <mergeCell ref="B23:B24"/>
    <mergeCell ref="A23:A24"/>
    <mergeCell ref="C23:C24"/>
    <mergeCell ref="D23:D24"/>
    <mergeCell ref="E23:E24"/>
    <mergeCell ref="A4:F4"/>
    <mergeCell ref="A6:A7"/>
    <mergeCell ref="B6:B7"/>
    <mergeCell ref="C6:C7"/>
    <mergeCell ref="C1:F1"/>
    <mergeCell ref="C2:F2"/>
    <mergeCell ref="D6:D7"/>
    <mergeCell ref="E6:F6"/>
    <mergeCell ref="B3:F3"/>
  </mergeCells>
  <printOptions/>
  <pageMargins left="0.2362204724409449" right="0.2362204724409449" top="0.2362204724409449" bottom="0.2" header="0.15748031496062992" footer="0.1968503937007874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tabSelected="1" zoomScalePageLayoutView="0" workbookViewId="0" topLeftCell="A74">
      <selection activeCell="J96" sqref="J96"/>
    </sheetView>
  </sheetViews>
  <sheetFormatPr defaultColWidth="9.140625" defaultRowHeight="12.75"/>
  <cols>
    <col min="1" max="1" width="5.140625" style="34" customWidth="1"/>
    <col min="2" max="2" width="5.421875" style="59" customWidth="1"/>
    <col min="3" max="3" width="5.421875" style="60" customWidth="1"/>
    <col min="4" max="4" width="5.7109375" style="61" customWidth="1"/>
    <col min="5" max="5" width="46.421875" style="55" customWidth="1"/>
    <col min="6" max="6" width="16.57421875" style="122" customWidth="1"/>
    <col min="7" max="7" width="12.57421875" style="123" customWidth="1"/>
    <col min="8" max="8" width="11.57421875" style="122" customWidth="1"/>
    <col min="9" max="9" width="11.7109375" style="29" customWidth="1"/>
    <col min="10" max="10" width="15.57421875" style="29" customWidth="1"/>
    <col min="11" max="11" width="15.8515625" style="29" customWidth="1"/>
    <col min="12" max="12" width="18.28125" style="29" customWidth="1"/>
    <col min="13" max="16384" width="9.140625" style="29" customWidth="1"/>
  </cols>
  <sheetData>
    <row r="1" spans="6:8" ht="17.25">
      <c r="F1" s="484" t="s">
        <v>363</v>
      </c>
      <c r="G1" s="484"/>
      <c r="H1" s="484"/>
    </row>
    <row r="2" spans="6:8" ht="17.25">
      <c r="F2" s="484" t="s">
        <v>380</v>
      </c>
      <c r="G2" s="484"/>
      <c r="H2" s="484"/>
    </row>
    <row r="3" spans="5:9" ht="17.25">
      <c r="E3" s="482" t="s">
        <v>479</v>
      </c>
      <c r="F3" s="482"/>
      <c r="G3" s="482"/>
      <c r="H3" s="482"/>
      <c r="I3" s="482"/>
    </row>
    <row r="4" spans="6:8" ht="17.25">
      <c r="F4" s="485"/>
      <c r="G4" s="485"/>
      <c r="H4" s="485"/>
    </row>
    <row r="5" spans="1:8" ht="36" customHeight="1">
      <c r="A5" s="488" t="s">
        <v>266</v>
      </c>
      <c r="B5" s="488"/>
      <c r="C5" s="488"/>
      <c r="D5" s="488"/>
      <c r="E5" s="488"/>
      <c r="F5" s="488"/>
      <c r="G5" s="488"/>
      <c r="H5" s="488"/>
    </row>
    <row r="6" spans="2:7" ht="18" thickBot="1">
      <c r="B6" s="35"/>
      <c r="C6" s="36"/>
      <c r="D6" s="36"/>
      <c r="E6" s="37"/>
      <c r="G6" s="123" t="s">
        <v>274</v>
      </c>
    </row>
    <row r="7" spans="1:8" s="39" customFormat="1" ht="15.75" customHeight="1">
      <c r="A7" s="489" t="s">
        <v>267</v>
      </c>
      <c r="B7" s="491" t="s">
        <v>268</v>
      </c>
      <c r="C7" s="493" t="s">
        <v>269</v>
      </c>
      <c r="D7" s="493" t="s">
        <v>270</v>
      </c>
      <c r="E7" s="495" t="s">
        <v>271</v>
      </c>
      <c r="F7" s="497" t="s">
        <v>272</v>
      </c>
      <c r="G7" s="486" t="s">
        <v>273</v>
      </c>
      <c r="H7" s="487"/>
    </row>
    <row r="8" spans="1:8" s="40" customFormat="1" ht="39" customHeight="1">
      <c r="A8" s="490"/>
      <c r="B8" s="492"/>
      <c r="C8" s="494"/>
      <c r="D8" s="494"/>
      <c r="E8" s="496"/>
      <c r="F8" s="498"/>
      <c r="G8" s="97" t="s">
        <v>233</v>
      </c>
      <c r="H8" s="137" t="s">
        <v>234</v>
      </c>
    </row>
    <row r="9" spans="1:8" s="41" customFormat="1" ht="17.25">
      <c r="A9" s="155" t="s">
        <v>17</v>
      </c>
      <c r="B9" s="142" t="s">
        <v>18</v>
      </c>
      <c r="C9" s="142" t="s">
        <v>342</v>
      </c>
      <c r="D9" s="142" t="s">
        <v>277</v>
      </c>
      <c r="E9" s="142" t="s">
        <v>278</v>
      </c>
      <c r="F9" s="97" t="s">
        <v>279</v>
      </c>
      <c r="G9" s="97" t="s">
        <v>280</v>
      </c>
      <c r="H9" s="127" t="s">
        <v>281</v>
      </c>
    </row>
    <row r="10" spans="1:12" s="42" customFormat="1" ht="44.25">
      <c r="A10" s="156">
        <v>2000</v>
      </c>
      <c r="B10" s="143" t="s">
        <v>226</v>
      </c>
      <c r="C10" s="144" t="s">
        <v>227</v>
      </c>
      <c r="D10" s="145" t="s">
        <v>227</v>
      </c>
      <c r="E10" s="146" t="s">
        <v>169</v>
      </c>
      <c r="F10" s="239">
        <f>G10+H10</f>
        <v>4255705.5</v>
      </c>
      <c r="G10" s="239">
        <f>G11+G23+G28+G43+G54+G70+G75+G86+G97+G104</f>
        <v>3790123.4</v>
      </c>
      <c r="H10" s="240">
        <f>H11+H23+H28+H43+H54+H75+H86</f>
        <v>465582.10000000003</v>
      </c>
      <c r="J10" s="332"/>
      <c r="K10" s="332"/>
      <c r="L10" s="332"/>
    </row>
    <row r="11" spans="1:12" s="43" customFormat="1" ht="46.5">
      <c r="A11" s="48">
        <v>2100</v>
      </c>
      <c r="B11" s="45" t="s">
        <v>65</v>
      </c>
      <c r="C11" s="45" t="s">
        <v>16</v>
      </c>
      <c r="D11" s="45" t="s">
        <v>16</v>
      </c>
      <c r="E11" s="148" t="s">
        <v>168</v>
      </c>
      <c r="F11" s="234">
        <f>F13+F16+F20</f>
        <v>732357</v>
      </c>
      <c r="G11" s="234">
        <f>G13+G16+G20</f>
        <v>610657</v>
      </c>
      <c r="H11" s="262">
        <f>H13+H16</f>
        <v>121700</v>
      </c>
      <c r="J11" s="269"/>
      <c r="K11" s="269"/>
      <c r="L11" s="269"/>
    </row>
    <row r="12" spans="1:12" ht="17.25">
      <c r="A12" s="44"/>
      <c r="B12" s="45"/>
      <c r="C12" s="45"/>
      <c r="D12" s="45"/>
      <c r="E12" s="149" t="s">
        <v>282</v>
      </c>
      <c r="F12" s="340"/>
      <c r="G12" s="340"/>
      <c r="H12" s="346"/>
      <c r="J12" s="268"/>
      <c r="K12" s="268"/>
      <c r="L12" s="268"/>
    </row>
    <row r="13" spans="1:12" s="46" customFormat="1" ht="40.5">
      <c r="A13" s="44">
        <v>2110</v>
      </c>
      <c r="B13" s="45" t="s">
        <v>65</v>
      </c>
      <c r="C13" s="45" t="s">
        <v>17</v>
      </c>
      <c r="D13" s="45" t="s">
        <v>16</v>
      </c>
      <c r="E13" s="150" t="s">
        <v>283</v>
      </c>
      <c r="F13" s="234">
        <f>G13+H13</f>
        <v>648916</v>
      </c>
      <c r="G13" s="234">
        <f>G15</f>
        <v>527216</v>
      </c>
      <c r="H13" s="262">
        <f>H15</f>
        <v>121700</v>
      </c>
      <c r="J13" s="336"/>
      <c r="K13" s="336"/>
      <c r="L13" s="336"/>
    </row>
    <row r="14" spans="1:8" s="46" customFormat="1" ht="15" customHeight="1">
      <c r="A14" s="44"/>
      <c r="B14" s="45"/>
      <c r="C14" s="45"/>
      <c r="D14" s="45"/>
      <c r="E14" s="149" t="s">
        <v>284</v>
      </c>
      <c r="F14" s="241"/>
      <c r="G14" s="241"/>
      <c r="H14" s="242"/>
    </row>
    <row r="15" spans="1:11" ht="27">
      <c r="A15" s="44">
        <v>2111</v>
      </c>
      <c r="B15" s="47" t="s">
        <v>65</v>
      </c>
      <c r="C15" s="47" t="s">
        <v>17</v>
      </c>
      <c r="D15" s="47" t="s">
        <v>17</v>
      </c>
      <c r="E15" s="149" t="s">
        <v>285</v>
      </c>
      <c r="F15" s="239">
        <f>G15+H15</f>
        <v>648916</v>
      </c>
      <c r="G15" s="238">
        <v>527216</v>
      </c>
      <c r="H15" s="240">
        <v>121700</v>
      </c>
      <c r="J15" s="268"/>
      <c r="K15" s="268"/>
    </row>
    <row r="16" spans="1:11" ht="17.25">
      <c r="A16" s="44">
        <v>2130</v>
      </c>
      <c r="B16" s="45" t="s">
        <v>65</v>
      </c>
      <c r="C16" s="45" t="s">
        <v>342</v>
      </c>
      <c r="D16" s="45" t="s">
        <v>16</v>
      </c>
      <c r="E16" s="150" t="s">
        <v>286</v>
      </c>
      <c r="F16" s="239">
        <f>G16+H16</f>
        <v>76941</v>
      </c>
      <c r="G16" s="239">
        <f>G18+G19</f>
        <v>76941</v>
      </c>
      <c r="H16" s="240">
        <f>H18+H19</f>
        <v>0</v>
      </c>
      <c r="K16" s="268"/>
    </row>
    <row r="17" spans="1:10" s="46" customFormat="1" ht="15" customHeight="1">
      <c r="A17" s="44"/>
      <c r="B17" s="45"/>
      <c r="C17" s="45"/>
      <c r="D17" s="45"/>
      <c r="E17" s="149" t="s">
        <v>284</v>
      </c>
      <c r="F17" s="241"/>
      <c r="G17" s="241"/>
      <c r="H17" s="242"/>
      <c r="J17" s="29"/>
    </row>
    <row r="18" spans="1:10" s="46" customFormat="1" ht="15" customHeight="1">
      <c r="A18" s="44">
        <v>2133</v>
      </c>
      <c r="B18" s="45" t="s">
        <v>65</v>
      </c>
      <c r="C18" s="45" t="s">
        <v>342</v>
      </c>
      <c r="D18" s="45" t="s">
        <v>17</v>
      </c>
      <c r="E18" s="149" t="s">
        <v>275</v>
      </c>
      <c r="F18" s="239">
        <f>G18+H18</f>
        <v>5997</v>
      </c>
      <c r="G18" s="239">
        <v>5997</v>
      </c>
      <c r="H18" s="240">
        <v>0</v>
      </c>
      <c r="J18" s="29"/>
    </row>
    <row r="19" spans="1:8" ht="17.25">
      <c r="A19" s="44">
        <v>2133</v>
      </c>
      <c r="B19" s="47" t="s">
        <v>65</v>
      </c>
      <c r="C19" s="47" t="s">
        <v>342</v>
      </c>
      <c r="D19" s="47" t="s">
        <v>342</v>
      </c>
      <c r="E19" s="149" t="s">
        <v>287</v>
      </c>
      <c r="F19" s="239">
        <f>G19+H19</f>
        <v>70944</v>
      </c>
      <c r="G19" s="239">
        <v>70944</v>
      </c>
      <c r="H19" s="240">
        <v>0</v>
      </c>
    </row>
    <row r="20" spans="1:8" ht="27">
      <c r="A20" s="44">
        <v>2160</v>
      </c>
      <c r="B20" s="45" t="s">
        <v>65</v>
      </c>
      <c r="C20" s="45" t="s">
        <v>279</v>
      </c>
      <c r="D20" s="45" t="s">
        <v>16</v>
      </c>
      <c r="E20" s="150" t="s">
        <v>294</v>
      </c>
      <c r="F20" s="239">
        <f>G20</f>
        <v>6500</v>
      </c>
      <c r="G20" s="239">
        <f>G22</f>
        <v>6500</v>
      </c>
      <c r="H20" s="240"/>
    </row>
    <row r="21" spans="1:10" s="46" customFormat="1" ht="15" customHeight="1">
      <c r="A21" s="44"/>
      <c r="B21" s="45"/>
      <c r="C21" s="45"/>
      <c r="D21" s="45"/>
      <c r="E21" s="149" t="s">
        <v>284</v>
      </c>
      <c r="F21" s="241"/>
      <c r="G21" s="241"/>
      <c r="H21" s="242"/>
      <c r="J21" s="29"/>
    </row>
    <row r="22" spans="1:14" ht="27">
      <c r="A22" s="299">
        <v>2161</v>
      </c>
      <c r="B22" s="300" t="s">
        <v>65</v>
      </c>
      <c r="C22" s="300" t="s">
        <v>279</v>
      </c>
      <c r="D22" s="300" t="s">
        <v>17</v>
      </c>
      <c r="E22" s="149" t="s">
        <v>295</v>
      </c>
      <c r="F22" s="239">
        <f>G22</f>
        <v>6500</v>
      </c>
      <c r="G22" s="239">
        <v>6500</v>
      </c>
      <c r="H22" s="240"/>
      <c r="J22" s="483"/>
      <c r="K22" s="483"/>
      <c r="L22" s="483"/>
      <c r="M22" s="483"/>
      <c r="N22" s="483"/>
    </row>
    <row r="23" spans="1:14" ht="17.25">
      <c r="A23" s="48">
        <v>2200</v>
      </c>
      <c r="B23" s="45" t="s">
        <v>403</v>
      </c>
      <c r="C23" s="45" t="s">
        <v>16</v>
      </c>
      <c r="D23" s="45" t="s">
        <v>16</v>
      </c>
      <c r="E23" s="148" t="s">
        <v>415</v>
      </c>
      <c r="F23" s="239">
        <f>G23+H23</f>
        <v>25000</v>
      </c>
      <c r="G23" s="239">
        <f>G25</f>
        <v>25000</v>
      </c>
      <c r="H23" s="240">
        <f>H25</f>
        <v>0</v>
      </c>
      <c r="J23" s="313"/>
      <c r="K23" s="313"/>
      <c r="L23" s="313"/>
      <c r="M23" s="313"/>
      <c r="N23" s="313"/>
    </row>
    <row r="24" spans="1:14" ht="17.25">
      <c r="A24" s="44"/>
      <c r="B24" s="45"/>
      <c r="C24" s="45"/>
      <c r="D24" s="45"/>
      <c r="E24" s="149" t="s">
        <v>282</v>
      </c>
      <c r="F24" s="239"/>
      <c r="G24" s="239"/>
      <c r="H24" s="240"/>
      <c r="J24" s="313"/>
      <c r="K24" s="313"/>
      <c r="L24" s="313"/>
      <c r="M24" s="313"/>
      <c r="N24" s="313"/>
    </row>
    <row r="25" spans="1:14" ht="17.25">
      <c r="A25" s="44">
        <v>2250</v>
      </c>
      <c r="B25" s="45" t="s">
        <v>403</v>
      </c>
      <c r="C25" s="45" t="s">
        <v>278</v>
      </c>
      <c r="D25" s="45" t="s">
        <v>16</v>
      </c>
      <c r="E25" s="150" t="s">
        <v>405</v>
      </c>
      <c r="F25" s="239">
        <f>G25+H25</f>
        <v>25000</v>
      </c>
      <c r="G25" s="239">
        <f>G27</f>
        <v>25000</v>
      </c>
      <c r="H25" s="240">
        <f>H27</f>
        <v>0</v>
      </c>
      <c r="J25" s="313"/>
      <c r="K25" s="313"/>
      <c r="L25" s="313"/>
      <c r="M25" s="313"/>
      <c r="N25" s="313"/>
    </row>
    <row r="26" spans="1:14" ht="17.25">
      <c r="A26" s="44"/>
      <c r="B26" s="45"/>
      <c r="C26" s="45"/>
      <c r="D26" s="45"/>
      <c r="E26" s="149" t="s">
        <v>284</v>
      </c>
      <c r="F26" s="239"/>
      <c r="G26" s="239"/>
      <c r="H26" s="240"/>
      <c r="J26" s="313"/>
      <c r="K26" s="313"/>
      <c r="L26" s="313"/>
      <c r="M26" s="313"/>
      <c r="N26" s="313"/>
    </row>
    <row r="27" spans="1:14" ht="17.25">
      <c r="A27" s="44">
        <v>2251</v>
      </c>
      <c r="B27" s="47" t="s">
        <v>403</v>
      </c>
      <c r="C27" s="47" t="s">
        <v>278</v>
      </c>
      <c r="D27" s="47" t="s">
        <v>17</v>
      </c>
      <c r="E27" s="149" t="s">
        <v>405</v>
      </c>
      <c r="F27" s="239">
        <f>G27+H27</f>
        <v>25000</v>
      </c>
      <c r="G27" s="239">
        <v>25000</v>
      </c>
      <c r="H27" s="240">
        <v>0</v>
      </c>
      <c r="J27" s="313"/>
      <c r="K27" s="313"/>
      <c r="L27" s="313"/>
      <c r="M27" s="313"/>
      <c r="N27" s="313"/>
    </row>
    <row r="28" spans="1:10" s="43" customFormat="1" ht="33">
      <c r="A28" s="48">
        <v>2400</v>
      </c>
      <c r="B28" s="45" t="s">
        <v>66</v>
      </c>
      <c r="C28" s="45" t="s">
        <v>16</v>
      </c>
      <c r="D28" s="45" t="s">
        <v>16</v>
      </c>
      <c r="E28" s="148" t="s">
        <v>167</v>
      </c>
      <c r="F28" s="239">
        <f>G28+H28</f>
        <v>84750</v>
      </c>
      <c r="G28" s="239">
        <f>G30+G34+G41</f>
        <v>86450</v>
      </c>
      <c r="H28" s="240">
        <f>H30+H34+H41</f>
        <v>-1700</v>
      </c>
      <c r="J28" s="270"/>
    </row>
    <row r="29" spans="1:8" ht="13.5" customHeight="1">
      <c r="A29" s="44"/>
      <c r="B29" s="45"/>
      <c r="C29" s="45"/>
      <c r="D29" s="45"/>
      <c r="E29" s="149" t="s">
        <v>282</v>
      </c>
      <c r="F29" s="340"/>
      <c r="G29" s="340"/>
      <c r="H29" s="346"/>
    </row>
    <row r="30" spans="1:8" ht="29.25" customHeight="1">
      <c r="A30" s="370">
        <v>2420</v>
      </c>
      <c r="B30" s="371" t="s">
        <v>66</v>
      </c>
      <c r="C30" s="372" t="s">
        <v>18</v>
      </c>
      <c r="D30" s="372" t="s">
        <v>16</v>
      </c>
      <c r="E30" s="373" t="s">
        <v>468</v>
      </c>
      <c r="F30" s="239">
        <f>G30+H30</f>
        <v>11200</v>
      </c>
      <c r="G30" s="239">
        <f>G32+G33</f>
        <v>11200</v>
      </c>
      <c r="H30" s="240">
        <f>H32+H33</f>
        <v>0</v>
      </c>
    </row>
    <row r="31" spans="1:8" ht="14.25" customHeight="1">
      <c r="A31" s="370"/>
      <c r="B31" s="371"/>
      <c r="C31" s="372"/>
      <c r="D31" s="372"/>
      <c r="E31" s="373" t="s">
        <v>284</v>
      </c>
      <c r="F31" s="340"/>
      <c r="G31" s="340"/>
      <c r="H31" s="346"/>
    </row>
    <row r="32" spans="1:8" ht="18.75" customHeight="1">
      <c r="A32" s="370">
        <v>2421</v>
      </c>
      <c r="B32" s="371" t="s">
        <v>66</v>
      </c>
      <c r="C32" s="372" t="s">
        <v>18</v>
      </c>
      <c r="D32" s="372" t="s">
        <v>17</v>
      </c>
      <c r="E32" s="374" t="s">
        <v>466</v>
      </c>
      <c r="F32" s="239">
        <f>G32+H32</f>
        <v>10200</v>
      </c>
      <c r="G32" s="239">
        <v>10200</v>
      </c>
      <c r="H32" s="240">
        <v>0</v>
      </c>
    </row>
    <row r="33" spans="1:8" ht="16.5" customHeight="1">
      <c r="A33" s="375">
        <v>2424</v>
      </c>
      <c r="B33" s="376" t="s">
        <v>66</v>
      </c>
      <c r="C33" s="377">
        <v>2</v>
      </c>
      <c r="D33" s="376">
        <v>4</v>
      </c>
      <c r="E33" s="378" t="s">
        <v>467</v>
      </c>
      <c r="F33" s="239">
        <f>G33+H33</f>
        <v>1000</v>
      </c>
      <c r="G33" s="239">
        <v>1000</v>
      </c>
      <c r="H33" s="240">
        <v>0</v>
      </c>
    </row>
    <row r="34" spans="1:8" ht="17.25">
      <c r="A34" s="44">
        <v>2450</v>
      </c>
      <c r="B34" s="45" t="s">
        <v>66</v>
      </c>
      <c r="C34" s="45" t="s">
        <v>278</v>
      </c>
      <c r="D34" s="45" t="s">
        <v>16</v>
      </c>
      <c r="E34" s="150" t="s">
        <v>296</v>
      </c>
      <c r="F34" s="238">
        <f>F36+F37</f>
        <v>115250</v>
      </c>
      <c r="G34" s="239">
        <f>G36+G37</f>
        <v>75250</v>
      </c>
      <c r="H34" s="240">
        <f>H36+H37</f>
        <v>40000</v>
      </c>
    </row>
    <row r="35" spans="1:10" s="46" customFormat="1" ht="15" customHeight="1">
      <c r="A35" s="44"/>
      <c r="B35" s="45"/>
      <c r="C35" s="45"/>
      <c r="D35" s="45"/>
      <c r="E35" s="149" t="s">
        <v>284</v>
      </c>
      <c r="F35" s="171"/>
      <c r="G35" s="241"/>
      <c r="H35" s="242"/>
      <c r="J35" s="29"/>
    </row>
    <row r="36" spans="1:8" ht="18" customHeight="1">
      <c r="A36" s="44">
        <v>2451</v>
      </c>
      <c r="B36" s="47" t="s">
        <v>66</v>
      </c>
      <c r="C36" s="47" t="s">
        <v>278</v>
      </c>
      <c r="D36" s="47" t="s">
        <v>17</v>
      </c>
      <c r="E36" s="149" t="s">
        <v>297</v>
      </c>
      <c r="F36" s="238">
        <f>G36+H36</f>
        <v>100000</v>
      </c>
      <c r="G36" s="239">
        <v>60000</v>
      </c>
      <c r="H36" s="240">
        <v>40000</v>
      </c>
    </row>
    <row r="37" spans="1:8" ht="15.75" customHeight="1">
      <c r="A37" s="44">
        <v>2455</v>
      </c>
      <c r="B37" s="47" t="s">
        <v>66</v>
      </c>
      <c r="C37" s="47" t="s">
        <v>278</v>
      </c>
      <c r="D37" s="47" t="s">
        <v>278</v>
      </c>
      <c r="E37" s="149" t="s">
        <v>298</v>
      </c>
      <c r="F37" s="238">
        <f>G37+H37</f>
        <v>15250</v>
      </c>
      <c r="G37" s="239">
        <v>15250</v>
      </c>
      <c r="H37" s="240">
        <v>0</v>
      </c>
    </row>
    <row r="38" spans="1:8" ht="0.75" customHeight="1" hidden="1">
      <c r="A38" s="44">
        <v>2470</v>
      </c>
      <c r="B38" s="45" t="s">
        <v>66</v>
      </c>
      <c r="C38" s="45" t="s">
        <v>280</v>
      </c>
      <c r="D38" s="45" t="s">
        <v>16</v>
      </c>
      <c r="E38" s="150" t="s">
        <v>406</v>
      </c>
      <c r="F38" s="238">
        <f>G38</f>
        <v>0</v>
      </c>
      <c r="G38" s="239">
        <f>G40</f>
        <v>0</v>
      </c>
      <c r="H38" s="240"/>
    </row>
    <row r="39" spans="1:8" ht="16.5" customHeight="1" hidden="1">
      <c r="A39" s="44"/>
      <c r="B39" s="45"/>
      <c r="C39" s="45"/>
      <c r="D39" s="45"/>
      <c r="E39" s="149" t="s">
        <v>284</v>
      </c>
      <c r="F39" s="238"/>
      <c r="G39" s="239"/>
      <c r="H39" s="240"/>
    </row>
    <row r="40" spans="1:8" ht="16.5" customHeight="1" hidden="1">
      <c r="A40" s="44">
        <v>2473</v>
      </c>
      <c r="B40" s="47" t="s">
        <v>66</v>
      </c>
      <c r="C40" s="47" t="s">
        <v>280</v>
      </c>
      <c r="D40" s="47" t="s">
        <v>342</v>
      </c>
      <c r="E40" s="149" t="s">
        <v>407</v>
      </c>
      <c r="F40" s="238">
        <f>G40</f>
        <v>0</v>
      </c>
      <c r="G40" s="239">
        <v>0</v>
      </c>
      <c r="H40" s="240"/>
    </row>
    <row r="41" spans="1:10" s="46" customFormat="1" ht="26.25" customHeight="1">
      <c r="A41" s="44">
        <v>2490</v>
      </c>
      <c r="B41" s="45" t="s">
        <v>66</v>
      </c>
      <c r="C41" s="45" t="s">
        <v>299</v>
      </c>
      <c r="D41" s="45" t="s">
        <v>16</v>
      </c>
      <c r="E41" s="150" t="s">
        <v>300</v>
      </c>
      <c r="F41" s="239">
        <f>H41</f>
        <v>-41700</v>
      </c>
      <c r="G41" s="239"/>
      <c r="H41" s="240">
        <f>H42</f>
        <v>-41700</v>
      </c>
      <c r="J41" s="29"/>
    </row>
    <row r="42" spans="1:8" ht="27">
      <c r="A42" s="44">
        <v>2491</v>
      </c>
      <c r="B42" s="47" t="s">
        <v>66</v>
      </c>
      <c r="C42" s="47" t="s">
        <v>299</v>
      </c>
      <c r="D42" s="47" t="s">
        <v>17</v>
      </c>
      <c r="E42" s="149" t="s">
        <v>300</v>
      </c>
      <c r="F42" s="239">
        <f>H42</f>
        <v>-41700</v>
      </c>
      <c r="G42" s="239"/>
      <c r="H42" s="240">
        <v>-41700</v>
      </c>
    </row>
    <row r="43" spans="1:10" s="43" customFormat="1" ht="46.5">
      <c r="A43" s="48">
        <v>2500</v>
      </c>
      <c r="B43" s="45" t="s">
        <v>67</v>
      </c>
      <c r="C43" s="45" t="s">
        <v>16</v>
      </c>
      <c r="D43" s="45" t="s">
        <v>16</v>
      </c>
      <c r="E43" s="148" t="s">
        <v>166</v>
      </c>
      <c r="F43" s="173">
        <f>G43+H43</f>
        <v>779799.1</v>
      </c>
      <c r="G43" s="173">
        <f>G45+G48+G51</f>
        <v>617880.2</v>
      </c>
      <c r="H43" s="243">
        <f>H48+H51</f>
        <v>161918.9</v>
      </c>
      <c r="J43" s="270"/>
    </row>
    <row r="44" spans="1:8" ht="13.5" customHeight="1">
      <c r="A44" s="44"/>
      <c r="B44" s="45"/>
      <c r="C44" s="45"/>
      <c r="D44" s="45"/>
      <c r="E44" s="149" t="s">
        <v>282</v>
      </c>
      <c r="F44" s="340"/>
      <c r="G44" s="340"/>
      <c r="H44" s="346"/>
    </row>
    <row r="45" spans="1:8" ht="17.25">
      <c r="A45" s="44">
        <v>2510</v>
      </c>
      <c r="B45" s="45" t="s">
        <v>67</v>
      </c>
      <c r="C45" s="45" t="s">
        <v>17</v>
      </c>
      <c r="D45" s="45" t="s">
        <v>16</v>
      </c>
      <c r="E45" s="150" t="s">
        <v>301</v>
      </c>
      <c r="F45" s="173">
        <f>G45+H45</f>
        <v>580222.2</v>
      </c>
      <c r="G45" s="173">
        <f>G47</f>
        <v>580222.2</v>
      </c>
      <c r="H45" s="240">
        <f>H47</f>
        <v>0</v>
      </c>
    </row>
    <row r="46" spans="1:11" s="46" customFormat="1" ht="15" customHeight="1">
      <c r="A46" s="44"/>
      <c r="B46" s="45"/>
      <c r="C46" s="45"/>
      <c r="D46" s="45"/>
      <c r="E46" s="149" t="s">
        <v>284</v>
      </c>
      <c r="F46" s="241"/>
      <c r="G46" s="241"/>
      <c r="H46" s="242"/>
      <c r="I46" s="336"/>
      <c r="J46" s="336"/>
      <c r="K46" s="336"/>
    </row>
    <row r="47" spans="1:8" ht="17.25">
      <c r="A47" s="44">
        <v>2511</v>
      </c>
      <c r="B47" s="47" t="s">
        <v>67</v>
      </c>
      <c r="C47" s="47" t="s">
        <v>17</v>
      </c>
      <c r="D47" s="47" t="s">
        <v>17</v>
      </c>
      <c r="E47" s="248" t="s">
        <v>301</v>
      </c>
      <c r="F47" s="173">
        <f>G47+H47</f>
        <v>580222.2</v>
      </c>
      <c r="G47" s="173">
        <v>580222.2</v>
      </c>
      <c r="H47" s="240">
        <v>0</v>
      </c>
    </row>
    <row r="48" spans="1:8" ht="17.25">
      <c r="A48" s="379" t="s">
        <v>469</v>
      </c>
      <c r="B48" s="380" t="s">
        <v>67</v>
      </c>
      <c r="C48" s="380" t="s">
        <v>342</v>
      </c>
      <c r="D48" s="381" t="s">
        <v>16</v>
      </c>
      <c r="E48" s="382" t="s">
        <v>470</v>
      </c>
      <c r="F48" s="173">
        <f>G48+H48</f>
        <v>164918.9</v>
      </c>
      <c r="G48" s="173">
        <f>G50</f>
        <v>3000</v>
      </c>
      <c r="H48" s="240">
        <f>H50</f>
        <v>161918.9</v>
      </c>
    </row>
    <row r="49" spans="1:8" ht="17.25">
      <c r="A49" s="383"/>
      <c r="B49" s="384"/>
      <c r="C49" s="384"/>
      <c r="D49" s="385"/>
      <c r="E49" s="431" t="s">
        <v>471</v>
      </c>
      <c r="F49" s="173"/>
      <c r="G49" s="173"/>
      <c r="H49" s="240"/>
    </row>
    <row r="50" spans="1:8" ht="17.25">
      <c r="A50" s="387" t="s">
        <v>472</v>
      </c>
      <c r="B50" s="388" t="s">
        <v>67</v>
      </c>
      <c r="C50" s="388" t="s">
        <v>342</v>
      </c>
      <c r="D50" s="388" t="s">
        <v>17</v>
      </c>
      <c r="E50" s="389" t="s">
        <v>473</v>
      </c>
      <c r="F50" s="173">
        <f>G50+H50</f>
        <v>164918.9</v>
      </c>
      <c r="G50" s="173">
        <v>3000</v>
      </c>
      <c r="H50" s="240">
        <v>161918.9</v>
      </c>
    </row>
    <row r="51" spans="1:8" ht="27">
      <c r="A51" s="44">
        <v>2560</v>
      </c>
      <c r="B51" s="45" t="s">
        <v>67</v>
      </c>
      <c r="C51" s="45" t="s">
        <v>279</v>
      </c>
      <c r="D51" s="45" t="s">
        <v>16</v>
      </c>
      <c r="E51" s="150" t="s">
        <v>142</v>
      </c>
      <c r="F51" s="173">
        <f>G51+H51</f>
        <v>34658</v>
      </c>
      <c r="G51" s="173">
        <f>G53</f>
        <v>34658</v>
      </c>
      <c r="H51" s="240">
        <f>H53</f>
        <v>0</v>
      </c>
    </row>
    <row r="52" spans="1:8" ht="16.5" customHeight="1">
      <c r="A52" s="44"/>
      <c r="B52" s="45"/>
      <c r="C52" s="45"/>
      <c r="D52" s="45"/>
      <c r="E52" s="149" t="s">
        <v>284</v>
      </c>
      <c r="F52" s="173"/>
      <c r="G52" s="173"/>
      <c r="H52" s="240"/>
    </row>
    <row r="53" spans="1:10" ht="27">
      <c r="A53" s="44">
        <v>2561</v>
      </c>
      <c r="B53" s="47" t="s">
        <v>67</v>
      </c>
      <c r="C53" s="47" t="s">
        <v>279</v>
      </c>
      <c r="D53" s="47" t="s">
        <v>17</v>
      </c>
      <c r="E53" s="149" t="s">
        <v>302</v>
      </c>
      <c r="F53" s="238">
        <f>G53+H53</f>
        <v>34658</v>
      </c>
      <c r="G53" s="173">
        <v>34658</v>
      </c>
      <c r="H53" s="240">
        <v>0</v>
      </c>
      <c r="J53" s="268"/>
    </row>
    <row r="54" spans="1:10" s="43" customFormat="1" ht="46.5">
      <c r="A54" s="48">
        <v>2600</v>
      </c>
      <c r="B54" s="45" t="s">
        <v>68</v>
      </c>
      <c r="C54" s="45" t="s">
        <v>16</v>
      </c>
      <c r="D54" s="45" t="s">
        <v>16</v>
      </c>
      <c r="E54" s="148" t="s">
        <v>165</v>
      </c>
      <c r="F54" s="234">
        <f>G54+H54</f>
        <v>222893.2</v>
      </c>
      <c r="G54" s="234">
        <f>G56+G59+G62</f>
        <v>39230</v>
      </c>
      <c r="H54" s="262">
        <f>H59</f>
        <v>183663.2</v>
      </c>
      <c r="J54" s="270"/>
    </row>
    <row r="55" spans="1:8" ht="13.5" customHeight="1">
      <c r="A55" s="44"/>
      <c r="B55" s="45"/>
      <c r="C55" s="45"/>
      <c r="D55" s="45"/>
      <c r="E55" s="149" t="s">
        <v>282</v>
      </c>
      <c r="F55" s="340"/>
      <c r="G55" s="340"/>
      <c r="H55" s="346"/>
    </row>
    <row r="56" spans="1:8" ht="13.5" customHeight="1">
      <c r="A56" s="390" t="s">
        <v>474</v>
      </c>
      <c r="B56" s="391" t="s">
        <v>68</v>
      </c>
      <c r="C56" s="391" t="s">
        <v>17</v>
      </c>
      <c r="D56" s="392" t="s">
        <v>16</v>
      </c>
      <c r="E56" s="393" t="s">
        <v>475</v>
      </c>
      <c r="F56" s="239">
        <f>G56</f>
        <v>1930</v>
      </c>
      <c r="G56" s="239">
        <f>G58</f>
        <v>1930</v>
      </c>
      <c r="H56" s="240"/>
    </row>
    <row r="57" spans="1:8" ht="13.5" customHeight="1">
      <c r="A57" s="394"/>
      <c r="B57" s="395"/>
      <c r="C57" s="395"/>
      <c r="D57" s="396"/>
      <c r="E57" s="386" t="s">
        <v>471</v>
      </c>
      <c r="F57" s="239"/>
      <c r="G57" s="239"/>
      <c r="H57" s="240"/>
    </row>
    <row r="58" spans="1:8" ht="13.5" customHeight="1">
      <c r="A58" s="394" t="s">
        <v>476</v>
      </c>
      <c r="B58" s="395" t="s">
        <v>68</v>
      </c>
      <c r="C58" s="395" t="s">
        <v>17</v>
      </c>
      <c r="D58" s="395" t="s">
        <v>17</v>
      </c>
      <c r="E58" s="397" t="s">
        <v>475</v>
      </c>
      <c r="F58" s="239">
        <f>G58</f>
        <v>1930</v>
      </c>
      <c r="G58" s="239">
        <v>1930</v>
      </c>
      <c r="H58" s="240"/>
    </row>
    <row r="59" spans="1:8" ht="13.5" customHeight="1">
      <c r="A59" s="398">
        <v>2630</v>
      </c>
      <c r="B59" s="371" t="s">
        <v>68</v>
      </c>
      <c r="C59" s="372" t="s">
        <v>342</v>
      </c>
      <c r="D59" s="372" t="s">
        <v>16</v>
      </c>
      <c r="E59" s="373" t="s">
        <v>477</v>
      </c>
      <c r="F59" s="239">
        <f>G59+H59</f>
        <v>185963.2</v>
      </c>
      <c r="G59" s="239">
        <f>G61</f>
        <v>2300</v>
      </c>
      <c r="H59" s="240">
        <f>H61</f>
        <v>183663.2</v>
      </c>
    </row>
    <row r="60" spans="1:8" ht="13.5" customHeight="1">
      <c r="A60" s="399"/>
      <c r="B60" s="400"/>
      <c r="C60" s="401"/>
      <c r="D60" s="401"/>
      <c r="E60" s="402" t="s">
        <v>478</v>
      </c>
      <c r="F60" s="239"/>
      <c r="G60" s="239"/>
      <c r="H60" s="240"/>
    </row>
    <row r="61" spans="1:8" ht="13.5" customHeight="1">
      <c r="A61" s="398">
        <v>2631</v>
      </c>
      <c r="B61" s="403" t="s">
        <v>68</v>
      </c>
      <c r="C61" s="404" t="s">
        <v>342</v>
      </c>
      <c r="D61" s="404" t="s">
        <v>17</v>
      </c>
      <c r="E61" s="374" t="s">
        <v>477</v>
      </c>
      <c r="F61" s="239">
        <f>G61+H61</f>
        <v>185963.2</v>
      </c>
      <c r="G61" s="239">
        <v>2300</v>
      </c>
      <c r="H61" s="240">
        <v>183663.2</v>
      </c>
    </row>
    <row r="62" spans="1:8" ht="17.25">
      <c r="A62" s="44">
        <v>2640</v>
      </c>
      <c r="B62" s="45" t="s">
        <v>68</v>
      </c>
      <c r="C62" s="45" t="s">
        <v>277</v>
      </c>
      <c r="D62" s="45" t="s">
        <v>16</v>
      </c>
      <c r="E62" s="150" t="s">
        <v>303</v>
      </c>
      <c r="F62" s="234">
        <f>G62+H62</f>
        <v>35000</v>
      </c>
      <c r="G62" s="239">
        <f>G64</f>
        <v>35000</v>
      </c>
      <c r="H62" s="242">
        <f>H64</f>
        <v>0</v>
      </c>
    </row>
    <row r="63" spans="1:10" s="46" customFormat="1" ht="15" customHeight="1">
      <c r="A63" s="44"/>
      <c r="B63" s="45"/>
      <c r="C63" s="45"/>
      <c r="D63" s="45"/>
      <c r="E63" s="149" t="s">
        <v>284</v>
      </c>
      <c r="F63" s="241"/>
      <c r="G63" s="241"/>
      <c r="H63" s="346"/>
      <c r="J63" s="29"/>
    </row>
    <row r="64" spans="1:8" ht="15.75" customHeight="1">
      <c r="A64" s="44">
        <v>2641</v>
      </c>
      <c r="B64" s="47" t="s">
        <v>68</v>
      </c>
      <c r="C64" s="47" t="s">
        <v>277</v>
      </c>
      <c r="D64" s="47" t="s">
        <v>17</v>
      </c>
      <c r="E64" s="149" t="s">
        <v>304</v>
      </c>
      <c r="F64" s="234">
        <f>G64+H64</f>
        <v>35000</v>
      </c>
      <c r="G64" s="239">
        <v>35000</v>
      </c>
      <c r="H64" s="240">
        <v>0</v>
      </c>
    </row>
    <row r="65" spans="1:8" ht="17.25" hidden="1">
      <c r="A65" s="48">
        <v>2700</v>
      </c>
      <c r="B65" s="45" t="s">
        <v>408</v>
      </c>
      <c r="C65" s="45" t="s">
        <v>16</v>
      </c>
      <c r="D65" s="45" t="s">
        <v>16</v>
      </c>
      <c r="E65" s="148" t="s">
        <v>410</v>
      </c>
      <c r="F65" s="234">
        <f>G65</f>
        <v>0</v>
      </c>
      <c r="G65" s="239">
        <f>G67</f>
        <v>0</v>
      </c>
      <c r="H65" s="240"/>
    </row>
    <row r="66" spans="1:8" ht="17.25" hidden="1">
      <c r="A66" s="44"/>
      <c r="B66" s="45"/>
      <c r="C66" s="45"/>
      <c r="D66" s="45"/>
      <c r="E66" s="149" t="s">
        <v>282</v>
      </c>
      <c r="F66" s="234"/>
      <c r="G66" s="239"/>
      <c r="H66" s="240"/>
    </row>
    <row r="67" spans="1:8" ht="17.25" hidden="1">
      <c r="A67" s="44">
        <v>2760</v>
      </c>
      <c r="B67" s="45" t="s">
        <v>408</v>
      </c>
      <c r="C67" s="45" t="s">
        <v>279</v>
      </c>
      <c r="D67" s="45" t="s">
        <v>16</v>
      </c>
      <c r="E67" s="150" t="s">
        <v>409</v>
      </c>
      <c r="F67" s="234">
        <f>G67</f>
        <v>0</v>
      </c>
      <c r="G67" s="239">
        <f>G69</f>
        <v>0</v>
      </c>
      <c r="H67" s="240"/>
    </row>
    <row r="68" spans="1:8" ht="17.25" hidden="1">
      <c r="A68" s="44"/>
      <c r="B68" s="45"/>
      <c r="C68" s="45"/>
      <c r="D68" s="45"/>
      <c r="E68" s="149" t="s">
        <v>284</v>
      </c>
      <c r="F68" s="234"/>
      <c r="G68" s="239"/>
      <c r="H68" s="240"/>
    </row>
    <row r="69" spans="1:8" ht="17.25" hidden="1">
      <c r="A69" s="44">
        <v>2762</v>
      </c>
      <c r="B69" s="47" t="s">
        <v>408</v>
      </c>
      <c r="C69" s="47" t="s">
        <v>279</v>
      </c>
      <c r="D69" s="47" t="s">
        <v>18</v>
      </c>
      <c r="E69" s="149" t="s">
        <v>409</v>
      </c>
      <c r="F69" s="234">
        <f>G69</f>
        <v>0</v>
      </c>
      <c r="G69" s="239">
        <v>0</v>
      </c>
      <c r="H69" s="240"/>
    </row>
    <row r="70" spans="1:8" ht="17.25">
      <c r="A70" s="206">
        <v>2700</v>
      </c>
      <c r="B70" s="407" t="s">
        <v>408</v>
      </c>
      <c r="C70" s="413">
        <v>0</v>
      </c>
      <c r="D70" s="413">
        <v>0</v>
      </c>
      <c r="E70" s="435" t="s">
        <v>506</v>
      </c>
      <c r="F70" s="234">
        <f>G70</f>
        <v>1200</v>
      </c>
      <c r="G70" s="239">
        <f>G72</f>
        <v>1200</v>
      </c>
      <c r="H70" s="240"/>
    </row>
    <row r="71" spans="1:8" ht="17.25">
      <c r="A71" s="406"/>
      <c r="B71" s="407"/>
      <c r="C71" s="413"/>
      <c r="D71" s="413"/>
      <c r="E71" s="402" t="s">
        <v>282</v>
      </c>
      <c r="F71" s="234"/>
      <c r="G71" s="239"/>
      <c r="H71" s="240"/>
    </row>
    <row r="72" spans="1:8" ht="18.75" customHeight="1">
      <c r="A72" s="411">
        <v>2760</v>
      </c>
      <c r="B72" s="407" t="s">
        <v>408</v>
      </c>
      <c r="C72" s="407" t="s">
        <v>279</v>
      </c>
      <c r="D72" s="407" t="s">
        <v>16</v>
      </c>
      <c r="E72" s="424" t="s">
        <v>507</v>
      </c>
      <c r="F72" s="234">
        <f>G72</f>
        <v>1200</v>
      </c>
      <c r="G72" s="239">
        <f>G74</f>
        <v>1200</v>
      </c>
      <c r="H72" s="240"/>
    </row>
    <row r="73" spans="1:8" ht="17.25">
      <c r="A73" s="411"/>
      <c r="B73" s="407"/>
      <c r="C73" s="407"/>
      <c r="D73" s="407"/>
      <c r="E73" s="402" t="s">
        <v>284</v>
      </c>
      <c r="F73" s="234"/>
      <c r="G73" s="239"/>
      <c r="H73" s="240"/>
    </row>
    <row r="74" spans="1:8" ht="17.25">
      <c r="A74" s="406">
        <v>2762</v>
      </c>
      <c r="B74" s="407" t="s">
        <v>408</v>
      </c>
      <c r="C74" s="407" t="s">
        <v>279</v>
      </c>
      <c r="D74" s="407" t="s">
        <v>18</v>
      </c>
      <c r="E74" s="424" t="s">
        <v>507</v>
      </c>
      <c r="F74" s="234">
        <f>G74</f>
        <v>1200</v>
      </c>
      <c r="G74" s="239">
        <v>1200</v>
      </c>
      <c r="H74" s="240"/>
    </row>
    <row r="75" spans="1:10" s="43" customFormat="1" ht="33">
      <c r="A75" s="48">
        <v>2800</v>
      </c>
      <c r="B75" s="45" t="s">
        <v>69</v>
      </c>
      <c r="C75" s="45" t="s">
        <v>16</v>
      </c>
      <c r="D75" s="45" t="s">
        <v>16</v>
      </c>
      <c r="E75" s="148" t="s">
        <v>164</v>
      </c>
      <c r="F75" s="173">
        <f>F77+F80</f>
        <v>405420</v>
      </c>
      <c r="G75" s="173">
        <f>G77+G80</f>
        <v>405420</v>
      </c>
      <c r="H75" s="243">
        <f>H77+H80</f>
        <v>0</v>
      </c>
      <c r="J75" s="270"/>
    </row>
    <row r="76" spans="1:8" ht="13.5" customHeight="1">
      <c r="A76" s="44"/>
      <c r="B76" s="45"/>
      <c r="C76" s="45"/>
      <c r="D76" s="45"/>
      <c r="E76" s="149" t="s">
        <v>282</v>
      </c>
      <c r="F76" s="340"/>
      <c r="G76" s="340"/>
      <c r="H76" s="346"/>
    </row>
    <row r="77" spans="1:11" ht="17.25">
      <c r="A77" s="44">
        <v>2810</v>
      </c>
      <c r="B77" s="47" t="s">
        <v>69</v>
      </c>
      <c r="C77" s="47" t="s">
        <v>17</v>
      </c>
      <c r="D77" s="47" t="s">
        <v>16</v>
      </c>
      <c r="E77" s="150" t="s">
        <v>305</v>
      </c>
      <c r="F77" s="173">
        <f>G77+H77</f>
        <v>14400</v>
      </c>
      <c r="G77" s="173">
        <f>G79</f>
        <v>14400</v>
      </c>
      <c r="H77" s="243">
        <f>H79</f>
        <v>0</v>
      </c>
      <c r="I77" s="268"/>
      <c r="J77" s="268"/>
      <c r="K77" s="363"/>
    </row>
    <row r="78" spans="1:11" s="46" customFormat="1" ht="15" customHeight="1">
      <c r="A78" s="44"/>
      <c r="B78" s="45"/>
      <c r="C78" s="45"/>
      <c r="D78" s="45"/>
      <c r="E78" s="149" t="s">
        <v>284</v>
      </c>
      <c r="F78" s="241"/>
      <c r="G78" s="241"/>
      <c r="H78" s="346"/>
      <c r="J78" s="29"/>
      <c r="K78" s="363"/>
    </row>
    <row r="79" spans="1:11" ht="17.25">
      <c r="A79" s="44">
        <v>2811</v>
      </c>
      <c r="B79" s="47" t="s">
        <v>69</v>
      </c>
      <c r="C79" s="47" t="s">
        <v>17</v>
      </c>
      <c r="D79" s="47" t="s">
        <v>17</v>
      </c>
      <c r="E79" s="149" t="s">
        <v>305</v>
      </c>
      <c r="F79" s="238">
        <f>G79+H79</f>
        <v>14400</v>
      </c>
      <c r="G79" s="238">
        <v>14400</v>
      </c>
      <c r="H79" s="244">
        <v>0</v>
      </c>
      <c r="K79" s="363"/>
    </row>
    <row r="80" spans="1:11" ht="17.25">
      <c r="A80" s="44">
        <v>2820</v>
      </c>
      <c r="B80" s="45" t="s">
        <v>69</v>
      </c>
      <c r="C80" s="45" t="s">
        <v>18</v>
      </c>
      <c r="D80" s="45" t="s">
        <v>16</v>
      </c>
      <c r="E80" s="150" t="s">
        <v>306</v>
      </c>
      <c r="F80" s="238">
        <f>G80+H80</f>
        <v>391020</v>
      </c>
      <c r="G80" s="173">
        <f>G82+G83+G84+G85</f>
        <v>391020</v>
      </c>
      <c r="H80" s="240">
        <f>H82+H83+H85</f>
        <v>0</v>
      </c>
      <c r="K80" s="363"/>
    </row>
    <row r="81" spans="1:11" s="46" customFormat="1" ht="15" customHeight="1">
      <c r="A81" s="44"/>
      <c r="B81" s="45"/>
      <c r="C81" s="45"/>
      <c r="D81" s="45"/>
      <c r="E81" s="149" t="s">
        <v>284</v>
      </c>
      <c r="F81" s="241"/>
      <c r="G81" s="241"/>
      <c r="H81" s="346"/>
      <c r="J81" s="29"/>
      <c r="K81" s="363"/>
    </row>
    <row r="82" spans="1:11" ht="17.25">
      <c r="A82" s="44">
        <v>2821</v>
      </c>
      <c r="B82" s="47" t="s">
        <v>69</v>
      </c>
      <c r="C82" s="47" t="s">
        <v>18</v>
      </c>
      <c r="D82" s="47" t="s">
        <v>17</v>
      </c>
      <c r="E82" s="149" t="s">
        <v>307</v>
      </c>
      <c r="F82" s="238">
        <f>G82+H82</f>
        <v>81362.5</v>
      </c>
      <c r="G82" s="238">
        <v>81362.5</v>
      </c>
      <c r="H82" s="240">
        <v>0</v>
      </c>
      <c r="K82" s="363"/>
    </row>
    <row r="83" spans="1:11" ht="17.25">
      <c r="A83" s="44">
        <v>2822</v>
      </c>
      <c r="B83" s="47" t="s">
        <v>69</v>
      </c>
      <c r="C83" s="47" t="s">
        <v>18</v>
      </c>
      <c r="D83" s="47" t="s">
        <v>18</v>
      </c>
      <c r="E83" s="149" t="s">
        <v>398</v>
      </c>
      <c r="F83" s="238">
        <f>G83+H83</f>
        <v>14606.4</v>
      </c>
      <c r="G83" s="238">
        <v>14606.4</v>
      </c>
      <c r="H83" s="240">
        <v>0</v>
      </c>
      <c r="K83" s="362"/>
    </row>
    <row r="84" spans="1:11" ht="17.25">
      <c r="A84" s="44">
        <v>2823</v>
      </c>
      <c r="B84" s="47" t="s">
        <v>69</v>
      </c>
      <c r="C84" s="47" t="s">
        <v>18</v>
      </c>
      <c r="D84" s="47" t="s">
        <v>342</v>
      </c>
      <c r="E84" s="149" t="s">
        <v>308</v>
      </c>
      <c r="F84" s="238">
        <f>G84+H84</f>
        <v>208268.5</v>
      </c>
      <c r="G84" s="238">
        <v>208268.5</v>
      </c>
      <c r="H84" s="346"/>
      <c r="K84" s="268"/>
    </row>
    <row r="85" spans="1:11" ht="17.25">
      <c r="A85" s="44">
        <v>2824</v>
      </c>
      <c r="B85" s="47" t="s">
        <v>69</v>
      </c>
      <c r="C85" s="47" t="s">
        <v>18</v>
      </c>
      <c r="D85" s="47" t="s">
        <v>277</v>
      </c>
      <c r="E85" s="149" t="s">
        <v>309</v>
      </c>
      <c r="F85" s="238">
        <f>G85+H85</f>
        <v>86782.6</v>
      </c>
      <c r="G85" s="238">
        <v>86782.6</v>
      </c>
      <c r="H85" s="262">
        <v>0</v>
      </c>
      <c r="K85" s="364"/>
    </row>
    <row r="86" spans="1:11" s="43" customFormat="1" ht="17.25">
      <c r="A86" s="48">
        <v>2900</v>
      </c>
      <c r="B86" s="45" t="s">
        <v>70</v>
      </c>
      <c r="C86" s="45" t="s">
        <v>16</v>
      </c>
      <c r="D86" s="45" t="s">
        <v>16</v>
      </c>
      <c r="E86" s="148" t="s">
        <v>163</v>
      </c>
      <c r="F86" s="173">
        <f>F88+F91+F94</f>
        <v>1208509.1</v>
      </c>
      <c r="G86" s="173">
        <f>G88+G91+G94</f>
        <v>1208509.1</v>
      </c>
      <c r="H86" s="243">
        <f>H90</f>
        <v>0</v>
      </c>
      <c r="J86" s="270"/>
      <c r="K86" s="459"/>
    </row>
    <row r="87" spans="1:8" ht="13.5" customHeight="1">
      <c r="A87" s="44"/>
      <c r="B87" s="45"/>
      <c r="C87" s="45"/>
      <c r="D87" s="45"/>
      <c r="E87" s="149" t="s">
        <v>282</v>
      </c>
      <c r="F87" s="340"/>
      <c r="G87" s="340"/>
      <c r="H87" s="262"/>
    </row>
    <row r="88" spans="1:11" ht="27">
      <c r="A88" s="44">
        <v>2910</v>
      </c>
      <c r="B88" s="45" t="s">
        <v>70</v>
      </c>
      <c r="C88" s="45" t="s">
        <v>17</v>
      </c>
      <c r="D88" s="45" t="s">
        <v>16</v>
      </c>
      <c r="E88" s="150" t="s">
        <v>310</v>
      </c>
      <c r="F88" s="173">
        <f>G88+H88</f>
        <v>747287.3</v>
      </c>
      <c r="G88" s="173">
        <f>G90</f>
        <v>747287.3</v>
      </c>
      <c r="H88" s="243">
        <f>H90</f>
        <v>0</v>
      </c>
      <c r="I88" s="268"/>
      <c r="J88" s="268"/>
      <c r="K88" s="405"/>
    </row>
    <row r="89" spans="1:10" s="46" customFormat="1" ht="15" customHeight="1">
      <c r="A89" s="44"/>
      <c r="B89" s="45"/>
      <c r="C89" s="45"/>
      <c r="D89" s="45"/>
      <c r="E89" s="149" t="s">
        <v>284</v>
      </c>
      <c r="F89" s="241"/>
      <c r="G89" s="241"/>
      <c r="H89" s="352"/>
      <c r="J89" s="268"/>
    </row>
    <row r="90" spans="1:8" ht="17.25">
      <c r="A90" s="44">
        <v>2911</v>
      </c>
      <c r="B90" s="47" t="s">
        <v>70</v>
      </c>
      <c r="C90" s="47" t="s">
        <v>17</v>
      </c>
      <c r="D90" s="47" t="s">
        <v>17</v>
      </c>
      <c r="E90" s="149" t="s">
        <v>311</v>
      </c>
      <c r="F90" s="173">
        <f>G90+H90</f>
        <v>747287.3</v>
      </c>
      <c r="G90" s="238">
        <v>747287.3</v>
      </c>
      <c r="H90" s="244">
        <v>0</v>
      </c>
    </row>
    <row r="91" spans="1:8" ht="17.25">
      <c r="A91" s="44">
        <v>2950</v>
      </c>
      <c r="B91" s="45" t="s">
        <v>70</v>
      </c>
      <c r="C91" s="45" t="s">
        <v>278</v>
      </c>
      <c r="D91" s="45" t="s">
        <v>16</v>
      </c>
      <c r="E91" s="150" t="s">
        <v>312</v>
      </c>
      <c r="F91" s="173">
        <f>G91+H91</f>
        <v>458221.8</v>
      </c>
      <c r="G91" s="173">
        <f>G93</f>
        <v>458221.8</v>
      </c>
      <c r="H91" s="243"/>
    </row>
    <row r="92" spans="1:10" s="46" customFormat="1" ht="15" customHeight="1">
      <c r="A92" s="44"/>
      <c r="B92" s="45"/>
      <c r="C92" s="45"/>
      <c r="D92" s="45"/>
      <c r="E92" s="149" t="s">
        <v>284</v>
      </c>
      <c r="F92" s="241"/>
      <c r="G92" s="241"/>
      <c r="H92" s="353"/>
      <c r="J92" s="29"/>
    </row>
    <row r="93" spans="1:8" ht="17.25">
      <c r="A93" s="44">
        <v>2951</v>
      </c>
      <c r="B93" s="47" t="s">
        <v>70</v>
      </c>
      <c r="C93" s="47" t="s">
        <v>278</v>
      </c>
      <c r="D93" s="47" t="s">
        <v>17</v>
      </c>
      <c r="E93" s="149" t="s">
        <v>313</v>
      </c>
      <c r="F93" s="173">
        <f>G93+H93</f>
        <v>458221.8</v>
      </c>
      <c r="G93" s="173">
        <v>458221.8</v>
      </c>
      <c r="H93" s="244"/>
    </row>
    <row r="94" spans="1:8" ht="17.25">
      <c r="A94" s="120">
        <v>2980</v>
      </c>
      <c r="B94" s="45" t="s">
        <v>299</v>
      </c>
      <c r="C94" s="66">
        <v>8</v>
      </c>
      <c r="D94" s="66">
        <v>0</v>
      </c>
      <c r="E94" s="170" t="s">
        <v>383</v>
      </c>
      <c r="F94" s="173">
        <f>G94</f>
        <v>3000</v>
      </c>
      <c r="G94" s="173">
        <f>G96</f>
        <v>3000</v>
      </c>
      <c r="H94" s="244"/>
    </row>
    <row r="95" spans="1:8" ht="17.25">
      <c r="A95" s="44"/>
      <c r="B95" s="45"/>
      <c r="C95" s="66"/>
      <c r="D95" s="66"/>
      <c r="E95" s="165" t="s">
        <v>103</v>
      </c>
      <c r="F95" s="173"/>
      <c r="G95" s="173"/>
      <c r="H95" s="244"/>
    </row>
    <row r="96" spans="1:8" ht="17.25">
      <c r="A96" s="44">
        <v>2981</v>
      </c>
      <c r="B96" s="45" t="s">
        <v>299</v>
      </c>
      <c r="C96" s="66">
        <v>8</v>
      </c>
      <c r="D96" s="66">
        <v>1</v>
      </c>
      <c r="E96" s="165" t="s">
        <v>186</v>
      </c>
      <c r="F96" s="173">
        <f>G96</f>
        <v>3000</v>
      </c>
      <c r="G96" s="173">
        <v>3000</v>
      </c>
      <c r="H96" s="244"/>
    </row>
    <row r="97" spans="1:10" s="43" customFormat="1" ht="30">
      <c r="A97" s="48">
        <v>3000</v>
      </c>
      <c r="B97" s="45" t="s">
        <v>71</v>
      </c>
      <c r="C97" s="45" t="s">
        <v>16</v>
      </c>
      <c r="D97" s="45" t="s">
        <v>16</v>
      </c>
      <c r="E97" s="148" t="s">
        <v>162</v>
      </c>
      <c r="F97" s="173">
        <f>F98+F101</f>
        <v>37777.1</v>
      </c>
      <c r="G97" s="173">
        <f>G98+G101</f>
        <v>37777.1</v>
      </c>
      <c r="H97" s="240"/>
      <c r="J97" s="270"/>
    </row>
    <row r="98" spans="1:8" ht="17.25">
      <c r="A98" s="44">
        <v>3040</v>
      </c>
      <c r="B98" s="45" t="s">
        <v>71</v>
      </c>
      <c r="C98" s="45" t="s">
        <v>277</v>
      </c>
      <c r="D98" s="45" t="s">
        <v>16</v>
      </c>
      <c r="E98" s="150" t="s">
        <v>330</v>
      </c>
      <c r="F98" s="173">
        <f>G98+H98</f>
        <v>24877.1</v>
      </c>
      <c r="G98" s="173">
        <f>G100</f>
        <v>24877.1</v>
      </c>
      <c r="H98" s="242"/>
    </row>
    <row r="99" spans="1:10" s="46" customFormat="1" ht="15" customHeight="1">
      <c r="A99" s="44"/>
      <c r="B99" s="45"/>
      <c r="C99" s="45"/>
      <c r="D99" s="45"/>
      <c r="E99" s="149" t="s">
        <v>284</v>
      </c>
      <c r="F99" s="241"/>
      <c r="G99" s="241"/>
      <c r="H99" s="346"/>
      <c r="J99" s="29"/>
    </row>
    <row r="100" spans="1:8" ht="17.25">
      <c r="A100" s="44">
        <v>3041</v>
      </c>
      <c r="B100" s="47" t="s">
        <v>71</v>
      </c>
      <c r="C100" s="47" t="s">
        <v>277</v>
      </c>
      <c r="D100" s="47" t="s">
        <v>17</v>
      </c>
      <c r="E100" s="149" t="s">
        <v>330</v>
      </c>
      <c r="F100" s="173">
        <f>G100+H100</f>
        <v>24877.1</v>
      </c>
      <c r="G100" s="173">
        <v>24877.1</v>
      </c>
      <c r="H100" s="240"/>
    </row>
    <row r="101" spans="1:8" ht="27">
      <c r="A101" s="44">
        <v>3070</v>
      </c>
      <c r="B101" s="45" t="s">
        <v>71</v>
      </c>
      <c r="C101" s="45" t="s">
        <v>280</v>
      </c>
      <c r="D101" s="45" t="s">
        <v>16</v>
      </c>
      <c r="E101" s="150" t="s">
        <v>331</v>
      </c>
      <c r="F101" s="173">
        <f>G101+H101</f>
        <v>12900</v>
      </c>
      <c r="G101" s="173">
        <f>G103</f>
        <v>12900</v>
      </c>
      <c r="H101" s="242"/>
    </row>
    <row r="102" spans="1:10" s="46" customFormat="1" ht="15" customHeight="1">
      <c r="A102" s="44"/>
      <c r="B102" s="45"/>
      <c r="C102" s="45"/>
      <c r="D102" s="45"/>
      <c r="E102" s="149" t="s">
        <v>284</v>
      </c>
      <c r="F102" s="241"/>
      <c r="G102" s="241"/>
      <c r="H102" s="346"/>
      <c r="J102" s="29"/>
    </row>
    <row r="103" spans="1:8" ht="27">
      <c r="A103" s="44">
        <v>3071</v>
      </c>
      <c r="B103" s="47" t="s">
        <v>71</v>
      </c>
      <c r="C103" s="47" t="s">
        <v>280</v>
      </c>
      <c r="D103" s="47" t="s">
        <v>17</v>
      </c>
      <c r="E103" s="149" t="s">
        <v>331</v>
      </c>
      <c r="F103" s="173">
        <f>G103+H103</f>
        <v>12900</v>
      </c>
      <c r="G103" s="173">
        <v>12900</v>
      </c>
      <c r="H103" s="354"/>
    </row>
    <row r="104" spans="1:10" s="43" customFormat="1" ht="33">
      <c r="A104" s="48">
        <v>3100</v>
      </c>
      <c r="B104" s="45" t="s">
        <v>72</v>
      </c>
      <c r="C104" s="45" t="s">
        <v>16</v>
      </c>
      <c r="D104" s="45" t="s">
        <v>16</v>
      </c>
      <c r="E104" s="153" t="s">
        <v>335</v>
      </c>
      <c r="F104" s="234">
        <f>G104+H104</f>
        <v>758000</v>
      </c>
      <c r="G104" s="234">
        <f>G106</f>
        <v>758000</v>
      </c>
      <c r="H104" s="354"/>
      <c r="J104" s="270"/>
    </row>
    <row r="105" spans="1:8" ht="13.5" customHeight="1">
      <c r="A105" s="44"/>
      <c r="B105" s="45"/>
      <c r="C105" s="45"/>
      <c r="D105" s="45"/>
      <c r="E105" s="149" t="s">
        <v>282</v>
      </c>
      <c r="F105" s="340"/>
      <c r="G105" s="340"/>
      <c r="H105" s="354"/>
    </row>
    <row r="106" spans="1:8" ht="27">
      <c r="A106" s="44">
        <v>3110</v>
      </c>
      <c r="B106" s="49" t="s">
        <v>72</v>
      </c>
      <c r="C106" s="49" t="s">
        <v>17</v>
      </c>
      <c r="D106" s="49" t="s">
        <v>16</v>
      </c>
      <c r="E106" s="154" t="s">
        <v>333</v>
      </c>
      <c r="F106" s="234">
        <f>G106+H106</f>
        <v>758000</v>
      </c>
      <c r="G106" s="234">
        <f>G108</f>
        <v>758000</v>
      </c>
      <c r="H106" s="354"/>
    </row>
    <row r="107" spans="1:12" s="46" customFormat="1" ht="15" customHeight="1">
      <c r="A107" s="44"/>
      <c r="B107" s="45"/>
      <c r="C107" s="45"/>
      <c r="D107" s="45"/>
      <c r="E107" s="149" t="s">
        <v>284</v>
      </c>
      <c r="F107" s="241"/>
      <c r="G107" s="241"/>
      <c r="H107" s="352"/>
      <c r="J107" s="29"/>
      <c r="L107" s="336"/>
    </row>
    <row r="108" spans="1:11" ht="18" thickBot="1">
      <c r="A108" s="50">
        <v>3112</v>
      </c>
      <c r="B108" s="51" t="s">
        <v>72</v>
      </c>
      <c r="C108" s="51" t="s">
        <v>17</v>
      </c>
      <c r="D108" s="51" t="s">
        <v>18</v>
      </c>
      <c r="E108" s="158" t="s">
        <v>334</v>
      </c>
      <c r="F108" s="245">
        <f>G108+H108</f>
        <v>758000</v>
      </c>
      <c r="G108" s="245">
        <v>758000</v>
      </c>
      <c r="H108" s="355"/>
      <c r="J108" s="405"/>
      <c r="K108" s="268"/>
    </row>
    <row r="109" spans="2:10" ht="17.25">
      <c r="B109" s="52"/>
      <c r="C109" s="53"/>
      <c r="D109" s="54"/>
      <c r="J109" s="268"/>
    </row>
    <row r="110" spans="1:10" s="102" customFormat="1" ht="20.25" customHeight="1">
      <c r="A110" s="476" t="s">
        <v>456</v>
      </c>
      <c r="B110" s="476"/>
      <c r="C110" s="476"/>
      <c r="D110" s="476"/>
      <c r="E110" s="476"/>
      <c r="F110" s="476"/>
      <c r="G110" s="476"/>
      <c r="J110" s="338"/>
    </row>
    <row r="111" spans="2:5" ht="17.25">
      <c r="B111" s="56"/>
      <c r="C111" s="53"/>
      <c r="D111" s="54"/>
      <c r="E111" s="29"/>
    </row>
    <row r="112" spans="2:10" ht="17.25">
      <c r="B112" s="56"/>
      <c r="C112" s="57"/>
      <c r="D112" s="58"/>
      <c r="J112" s="405"/>
    </row>
  </sheetData>
  <sheetProtection/>
  <mergeCells count="14">
    <mergeCell ref="C7:C8"/>
    <mergeCell ref="D7:D8"/>
    <mergeCell ref="E7:E8"/>
    <mergeCell ref="F7:F8"/>
    <mergeCell ref="E3:I3"/>
    <mergeCell ref="A110:G110"/>
    <mergeCell ref="J22:N22"/>
    <mergeCell ref="F1:H1"/>
    <mergeCell ref="F2:H2"/>
    <mergeCell ref="F4:H4"/>
    <mergeCell ref="G7:H7"/>
    <mergeCell ref="A5:H5"/>
    <mergeCell ref="A7:A8"/>
    <mergeCell ref="B7:B8"/>
  </mergeCells>
  <printOptions/>
  <pageMargins left="0.2362204724409449" right="0.1968503937007874" top="0.2755905511811024" bottom="0.55" header="0.15748031496062992" footer="0.15748031496062992"/>
  <pageSetup firstPageNumber="9" useFirstPageNumber="1" horizontalDpi="300" verticalDpi="3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5"/>
  <sheetViews>
    <sheetView zoomScalePageLayoutView="0" workbookViewId="0" topLeftCell="A1">
      <selection activeCell="H10" sqref="H10:J14"/>
    </sheetView>
  </sheetViews>
  <sheetFormatPr defaultColWidth="9.140625" defaultRowHeight="12.75"/>
  <cols>
    <col min="1" max="1" width="6.7109375" style="0" customWidth="1"/>
    <col min="2" max="2" width="49.57421875" style="0" customWidth="1"/>
    <col min="3" max="3" width="5.8515625" style="20" customWidth="1"/>
    <col min="4" max="4" width="15.28125" style="0" customWidth="1"/>
    <col min="5" max="5" width="12.28125" style="0" customWidth="1"/>
    <col min="6" max="6" width="12.00390625" style="0" customWidth="1"/>
    <col min="8" max="8" width="13.140625" style="0" customWidth="1"/>
    <col min="9" max="9" width="12.421875" style="0" customWidth="1"/>
    <col min="10" max="10" width="10.00390625" style="0" customWidth="1"/>
    <col min="12" max="12" width="9.57421875" style="0" bestFit="1" customWidth="1"/>
  </cols>
  <sheetData>
    <row r="1" spans="4:6" ht="14.25">
      <c r="D1" s="484" t="s">
        <v>364</v>
      </c>
      <c r="E1" s="484"/>
      <c r="F1" s="484"/>
    </row>
    <row r="2" spans="4:6" ht="14.25">
      <c r="D2" s="484" t="s">
        <v>380</v>
      </c>
      <c r="E2" s="484"/>
      <c r="F2" s="484"/>
    </row>
    <row r="3" spans="3:6" ht="14.25">
      <c r="C3" s="484" t="s">
        <v>480</v>
      </c>
      <c r="D3" s="484"/>
      <c r="E3" s="484"/>
      <c r="F3" s="484"/>
    </row>
    <row r="4" spans="4:6" ht="12.75">
      <c r="D4" s="499"/>
      <c r="E4" s="499"/>
      <c r="F4" s="499"/>
    </row>
    <row r="5" spans="1:6" s="62" customFormat="1" ht="37.5" customHeight="1">
      <c r="A5" s="500" t="s">
        <v>229</v>
      </c>
      <c r="B5" s="500"/>
      <c r="C5" s="500"/>
      <c r="D5" s="500"/>
      <c r="E5" s="500"/>
      <c r="F5" s="500"/>
    </row>
    <row r="6" spans="3:13" s="62" customFormat="1" ht="14.25" thickBot="1">
      <c r="C6" s="63"/>
      <c r="E6" s="213" t="s">
        <v>274</v>
      </c>
      <c r="F6" s="180"/>
      <c r="M6" s="62" t="s">
        <v>79</v>
      </c>
    </row>
    <row r="7" spans="1:6" s="62" customFormat="1" ht="30" customHeight="1">
      <c r="A7" s="489" t="s">
        <v>461</v>
      </c>
      <c r="B7" s="223" t="s">
        <v>230</v>
      </c>
      <c r="C7" s="223"/>
      <c r="D7" s="501" t="s">
        <v>232</v>
      </c>
      <c r="E7" s="503" t="s">
        <v>282</v>
      </c>
      <c r="F7" s="504"/>
    </row>
    <row r="8" spans="1:6" s="62" customFormat="1" ht="33" customHeight="1">
      <c r="A8" s="490"/>
      <c r="B8" s="214" t="s">
        <v>231</v>
      </c>
      <c r="C8" s="87" t="s">
        <v>341</v>
      </c>
      <c r="D8" s="502"/>
      <c r="E8" s="141" t="s">
        <v>233</v>
      </c>
      <c r="F8" s="137" t="s">
        <v>234</v>
      </c>
    </row>
    <row r="9" spans="1:6" s="62" customFormat="1" ht="13.5">
      <c r="A9" s="203">
        <v>1</v>
      </c>
      <c r="B9" s="182">
        <v>2</v>
      </c>
      <c r="C9" s="182">
        <v>3</v>
      </c>
      <c r="D9" s="182">
        <v>4</v>
      </c>
      <c r="E9" s="182">
        <v>5</v>
      </c>
      <c r="F9" s="204">
        <v>6</v>
      </c>
    </row>
    <row r="10" spans="1:11" s="62" customFormat="1" ht="30.75" customHeight="1">
      <c r="A10" s="316">
        <v>4000</v>
      </c>
      <c r="B10" s="358" t="s">
        <v>416</v>
      </c>
      <c r="C10" s="74"/>
      <c r="D10" s="239">
        <f>E10+F10</f>
        <v>4255705.5</v>
      </c>
      <c r="E10" s="239">
        <f>E12</f>
        <v>3790123.4</v>
      </c>
      <c r="F10" s="240">
        <f>F91+F104</f>
        <v>465582.10000000003</v>
      </c>
      <c r="H10" s="297"/>
      <c r="I10" s="297"/>
      <c r="K10" s="341"/>
    </row>
    <row r="11" spans="1:6" s="62" customFormat="1" ht="14.25">
      <c r="A11" s="316"/>
      <c r="B11" s="317" t="s">
        <v>235</v>
      </c>
      <c r="C11" s="74"/>
      <c r="D11" s="250"/>
      <c r="E11" s="250"/>
      <c r="F11" s="249"/>
    </row>
    <row r="12" spans="1:12" s="62" customFormat="1" ht="43.5" customHeight="1">
      <c r="A12" s="316">
        <v>4050</v>
      </c>
      <c r="B12" s="216" t="s">
        <v>417</v>
      </c>
      <c r="C12" s="318" t="s">
        <v>225</v>
      </c>
      <c r="D12" s="239">
        <f>E12</f>
        <v>3790123.4</v>
      </c>
      <c r="E12" s="239">
        <f>E14+E21+E56+E61+E69+E76</f>
        <v>3790123.4</v>
      </c>
      <c r="F12" s="249"/>
      <c r="H12" s="297"/>
      <c r="I12" s="297"/>
      <c r="J12" s="297"/>
      <c r="K12" s="297"/>
      <c r="L12" s="341"/>
    </row>
    <row r="13" spans="1:6" s="62" customFormat="1" ht="14.25">
      <c r="A13" s="319"/>
      <c r="B13" s="317" t="s">
        <v>235</v>
      </c>
      <c r="C13" s="74"/>
      <c r="D13" s="250"/>
      <c r="E13" s="250"/>
      <c r="F13" s="249"/>
    </row>
    <row r="14" spans="1:11" s="62" customFormat="1" ht="30.75" customHeight="1">
      <c r="A14" s="316">
        <v>4100</v>
      </c>
      <c r="B14" s="217" t="s">
        <v>418</v>
      </c>
      <c r="C14" s="78" t="s">
        <v>225</v>
      </c>
      <c r="D14" s="250">
        <f>D16</f>
        <v>463883</v>
      </c>
      <c r="E14" s="250">
        <f>E16</f>
        <v>463883</v>
      </c>
      <c r="F14" s="249" t="s">
        <v>226</v>
      </c>
      <c r="K14" s="341"/>
    </row>
    <row r="15" spans="1:6" s="62" customFormat="1" ht="14.25">
      <c r="A15" s="319"/>
      <c r="B15" s="317" t="s">
        <v>235</v>
      </c>
      <c r="C15" s="74"/>
      <c r="D15" s="250"/>
      <c r="E15" s="250"/>
      <c r="F15" s="249"/>
    </row>
    <row r="16" spans="1:9" s="62" customFormat="1" ht="27">
      <c r="A16" s="316">
        <v>4110</v>
      </c>
      <c r="B16" s="76" t="s">
        <v>419</v>
      </c>
      <c r="C16" s="78" t="s">
        <v>225</v>
      </c>
      <c r="D16" s="250">
        <f>E16</f>
        <v>463883</v>
      </c>
      <c r="E16" s="250">
        <f>E18+E19</f>
        <v>463883</v>
      </c>
      <c r="F16" s="249" t="s">
        <v>226</v>
      </c>
      <c r="I16" s="297"/>
    </row>
    <row r="17" spans="1:6" s="62" customFormat="1" ht="14.25">
      <c r="A17" s="316"/>
      <c r="B17" s="317" t="s">
        <v>284</v>
      </c>
      <c r="C17" s="78"/>
      <c r="D17" s="250"/>
      <c r="E17" s="250"/>
      <c r="F17" s="249"/>
    </row>
    <row r="18" spans="1:6" s="62" customFormat="1" ht="14.25">
      <c r="A18" s="316">
        <v>4111</v>
      </c>
      <c r="B18" s="77" t="s">
        <v>236</v>
      </c>
      <c r="C18" s="78" t="s">
        <v>74</v>
      </c>
      <c r="D18" s="250">
        <f>E18</f>
        <v>443883</v>
      </c>
      <c r="E18" s="250">
        <v>443883</v>
      </c>
      <c r="F18" s="249" t="s">
        <v>226</v>
      </c>
    </row>
    <row r="19" spans="1:9" s="62" customFormat="1" ht="27">
      <c r="A19" s="316">
        <v>4112</v>
      </c>
      <c r="B19" s="77" t="s">
        <v>238</v>
      </c>
      <c r="C19" s="79" t="s">
        <v>75</v>
      </c>
      <c r="D19" s="250">
        <f>E19</f>
        <v>20000</v>
      </c>
      <c r="E19" s="250">
        <v>20000</v>
      </c>
      <c r="F19" s="249" t="s">
        <v>226</v>
      </c>
      <c r="I19" s="297"/>
    </row>
    <row r="20" spans="1:6" s="62" customFormat="1" ht="14.25">
      <c r="A20" s="316">
        <v>4114</v>
      </c>
      <c r="B20" s="77" t="s">
        <v>239</v>
      </c>
      <c r="C20" s="79" t="s">
        <v>73</v>
      </c>
      <c r="D20" s="250"/>
      <c r="E20" s="250"/>
      <c r="F20" s="249" t="s">
        <v>226</v>
      </c>
    </row>
    <row r="21" spans="1:6" s="62" customFormat="1" ht="43.5" customHeight="1">
      <c r="A21" s="316">
        <v>4200</v>
      </c>
      <c r="B21" s="65" t="s">
        <v>420</v>
      </c>
      <c r="C21" s="78" t="s">
        <v>225</v>
      </c>
      <c r="D21" s="250">
        <f>E21</f>
        <v>276825</v>
      </c>
      <c r="E21" s="250">
        <f>E23++E30+E34+E42+E45+E49</f>
        <v>276825</v>
      </c>
      <c r="F21" s="249" t="s">
        <v>226</v>
      </c>
    </row>
    <row r="22" spans="1:6" s="62" customFormat="1" ht="14.25">
      <c r="A22" s="319"/>
      <c r="B22" s="317" t="s">
        <v>235</v>
      </c>
      <c r="C22" s="74"/>
      <c r="D22" s="250"/>
      <c r="E22" s="250"/>
      <c r="F22" s="249"/>
    </row>
    <row r="23" spans="1:6" s="62" customFormat="1" ht="16.5" customHeight="1">
      <c r="A23" s="316">
        <v>4210</v>
      </c>
      <c r="B23" s="73" t="s">
        <v>421</v>
      </c>
      <c r="C23" s="78" t="s">
        <v>225</v>
      </c>
      <c r="D23" s="250">
        <f>E23</f>
        <v>46465</v>
      </c>
      <c r="E23" s="250">
        <f>E25+E26+E27+E28+E29</f>
        <v>46465</v>
      </c>
      <c r="F23" s="249" t="s">
        <v>226</v>
      </c>
    </row>
    <row r="24" spans="1:6" s="62" customFormat="1" ht="14.25">
      <c r="A24" s="316"/>
      <c r="B24" s="317" t="s">
        <v>284</v>
      </c>
      <c r="C24" s="78"/>
      <c r="D24" s="250"/>
      <c r="E24" s="250"/>
      <c r="F24" s="249"/>
    </row>
    <row r="25" spans="1:6" s="62" customFormat="1" ht="14.25">
      <c r="A25" s="316">
        <v>4212</v>
      </c>
      <c r="B25" s="73" t="s">
        <v>240</v>
      </c>
      <c r="C25" s="79" t="s">
        <v>76</v>
      </c>
      <c r="D25" s="250">
        <f aca="true" t="shared" si="0" ref="D25:D30">E25</f>
        <v>42000</v>
      </c>
      <c r="E25" s="250">
        <v>42000</v>
      </c>
      <c r="F25" s="249" t="s">
        <v>226</v>
      </c>
    </row>
    <row r="26" spans="1:6" s="62" customFormat="1" ht="14.25">
      <c r="A26" s="316">
        <v>4213</v>
      </c>
      <c r="B26" s="77" t="s">
        <v>241</v>
      </c>
      <c r="C26" s="79" t="s">
        <v>77</v>
      </c>
      <c r="D26" s="250">
        <f t="shared" si="0"/>
        <v>540</v>
      </c>
      <c r="E26" s="250">
        <v>540</v>
      </c>
      <c r="F26" s="249" t="s">
        <v>226</v>
      </c>
    </row>
    <row r="27" spans="1:6" s="62" customFormat="1" ht="14.25">
      <c r="A27" s="316">
        <v>4214</v>
      </c>
      <c r="B27" s="77" t="s">
        <v>242</v>
      </c>
      <c r="C27" s="79" t="s">
        <v>78</v>
      </c>
      <c r="D27" s="250">
        <f t="shared" si="0"/>
        <v>2800</v>
      </c>
      <c r="E27" s="250">
        <v>2800</v>
      </c>
      <c r="F27" s="249" t="s">
        <v>226</v>
      </c>
    </row>
    <row r="28" spans="1:6" s="62" customFormat="1" ht="17.25" customHeight="1">
      <c r="A28" s="316">
        <v>4215</v>
      </c>
      <c r="B28" s="77" t="s">
        <v>386</v>
      </c>
      <c r="C28" s="79" t="s">
        <v>385</v>
      </c>
      <c r="D28" s="250">
        <f t="shared" si="0"/>
        <v>900</v>
      </c>
      <c r="E28" s="250">
        <v>900</v>
      </c>
      <c r="F28" s="249" t="s">
        <v>226</v>
      </c>
    </row>
    <row r="29" spans="1:6" s="62" customFormat="1" ht="17.25" customHeight="1">
      <c r="A29" s="316">
        <v>4216</v>
      </c>
      <c r="B29" s="314" t="s">
        <v>399</v>
      </c>
      <c r="C29" s="79" t="s">
        <v>411</v>
      </c>
      <c r="D29" s="250">
        <f t="shared" si="0"/>
        <v>225</v>
      </c>
      <c r="E29" s="250">
        <v>225</v>
      </c>
      <c r="F29" s="249"/>
    </row>
    <row r="30" spans="1:6" s="62" customFormat="1" ht="27">
      <c r="A30" s="316">
        <v>4220</v>
      </c>
      <c r="B30" s="73" t="s">
        <v>422</v>
      </c>
      <c r="C30" s="78" t="s">
        <v>225</v>
      </c>
      <c r="D30" s="250">
        <f t="shared" si="0"/>
        <v>5200</v>
      </c>
      <c r="E30" s="250">
        <f>E32+E33</f>
        <v>5200</v>
      </c>
      <c r="F30" s="249" t="s">
        <v>226</v>
      </c>
    </row>
    <row r="31" spans="1:6" s="62" customFormat="1" ht="14.25">
      <c r="A31" s="316"/>
      <c r="B31" s="317" t="s">
        <v>284</v>
      </c>
      <c r="C31" s="78"/>
      <c r="D31" s="250"/>
      <c r="E31" s="250"/>
      <c r="F31" s="249"/>
    </row>
    <row r="32" spans="1:6" s="62" customFormat="1" ht="14.25">
      <c r="A32" s="316">
        <v>4221</v>
      </c>
      <c r="B32" s="77" t="s">
        <v>243</v>
      </c>
      <c r="C32" s="80">
        <v>4221</v>
      </c>
      <c r="D32" s="250">
        <f>E32</f>
        <v>1500</v>
      </c>
      <c r="E32" s="250">
        <v>1500</v>
      </c>
      <c r="F32" s="249" t="s">
        <v>226</v>
      </c>
    </row>
    <row r="33" spans="1:6" s="62" customFormat="1" ht="14.25">
      <c r="A33" s="316">
        <v>4222</v>
      </c>
      <c r="B33" s="77" t="s">
        <v>244</v>
      </c>
      <c r="C33" s="79" t="s">
        <v>210</v>
      </c>
      <c r="D33" s="250">
        <f>E33</f>
        <v>3700</v>
      </c>
      <c r="E33" s="250">
        <v>3700</v>
      </c>
      <c r="F33" s="249" t="s">
        <v>226</v>
      </c>
    </row>
    <row r="34" spans="1:6" ht="27" customHeight="1">
      <c r="A34" s="316">
        <v>4230</v>
      </c>
      <c r="B34" s="73" t="s">
        <v>423</v>
      </c>
      <c r="C34" s="78" t="s">
        <v>225</v>
      </c>
      <c r="D34" s="250">
        <f>E34</f>
        <v>70330</v>
      </c>
      <c r="E34" s="250">
        <f>E36+E37+E38+E39+E40+E41</f>
        <v>70330</v>
      </c>
      <c r="F34" s="249" t="s">
        <v>226</v>
      </c>
    </row>
    <row r="35" spans="1:6" ht="14.25">
      <c r="A35" s="316"/>
      <c r="B35" s="317" t="s">
        <v>284</v>
      </c>
      <c r="C35" s="78"/>
      <c r="D35" s="250"/>
      <c r="E35" s="250"/>
      <c r="F35" s="249"/>
    </row>
    <row r="36" spans="1:6" ht="14.25">
      <c r="A36" s="316">
        <v>4231</v>
      </c>
      <c r="B36" s="77" t="s">
        <v>348</v>
      </c>
      <c r="C36" s="79" t="s">
        <v>211</v>
      </c>
      <c r="D36" s="250">
        <f aca="true" t="shared" si="1" ref="D36:D41">E36</f>
        <v>980</v>
      </c>
      <c r="E36" s="250">
        <v>980</v>
      </c>
      <c r="F36" s="249" t="s">
        <v>226</v>
      </c>
    </row>
    <row r="37" spans="1:6" ht="14.25">
      <c r="A37" s="316">
        <v>4232</v>
      </c>
      <c r="B37" s="77" t="s">
        <v>349</v>
      </c>
      <c r="C37" s="79" t="s">
        <v>212</v>
      </c>
      <c r="D37" s="250">
        <f t="shared" si="1"/>
        <v>3700</v>
      </c>
      <c r="E37" s="250">
        <v>3700</v>
      </c>
      <c r="F37" s="249" t="s">
        <v>226</v>
      </c>
    </row>
    <row r="38" spans="1:6" ht="14.25">
      <c r="A38" s="316">
        <v>4234</v>
      </c>
      <c r="B38" s="77" t="s">
        <v>350</v>
      </c>
      <c r="C38" s="79" t="s">
        <v>213</v>
      </c>
      <c r="D38" s="250">
        <f t="shared" si="1"/>
        <v>5150</v>
      </c>
      <c r="E38" s="250">
        <v>5150</v>
      </c>
      <c r="F38" s="249" t="s">
        <v>226</v>
      </c>
    </row>
    <row r="39" spans="1:6" ht="14.25">
      <c r="A39" s="316">
        <v>4236</v>
      </c>
      <c r="B39" s="77" t="s">
        <v>584</v>
      </c>
      <c r="C39" s="79" t="s">
        <v>585</v>
      </c>
      <c r="D39" s="250">
        <f t="shared" si="1"/>
        <v>5000</v>
      </c>
      <c r="E39" s="250">
        <v>5000</v>
      </c>
      <c r="F39" s="249"/>
    </row>
    <row r="40" spans="1:6" ht="14.25">
      <c r="A40" s="316">
        <v>4237</v>
      </c>
      <c r="B40" s="77" t="s">
        <v>351</v>
      </c>
      <c r="C40" s="79" t="s">
        <v>214</v>
      </c>
      <c r="D40" s="250">
        <f t="shared" si="1"/>
        <v>10000</v>
      </c>
      <c r="E40" s="250">
        <v>10000</v>
      </c>
      <c r="F40" s="249" t="s">
        <v>226</v>
      </c>
    </row>
    <row r="41" spans="1:6" ht="14.25">
      <c r="A41" s="316">
        <v>4238</v>
      </c>
      <c r="B41" s="77" t="s">
        <v>352</v>
      </c>
      <c r="C41" s="79" t="s">
        <v>215</v>
      </c>
      <c r="D41" s="250">
        <f t="shared" si="1"/>
        <v>45500</v>
      </c>
      <c r="E41" s="250">
        <v>45500</v>
      </c>
      <c r="F41" s="249" t="s">
        <v>226</v>
      </c>
    </row>
    <row r="42" spans="1:6" ht="27">
      <c r="A42" s="316">
        <v>4240</v>
      </c>
      <c r="B42" s="73" t="s">
        <v>424</v>
      </c>
      <c r="C42" s="78" t="s">
        <v>225</v>
      </c>
      <c r="D42" s="250">
        <f>D44</f>
        <v>5150</v>
      </c>
      <c r="E42" s="250">
        <f>E44</f>
        <v>5150</v>
      </c>
      <c r="F42" s="249" t="s">
        <v>226</v>
      </c>
    </row>
    <row r="43" spans="1:6" ht="14.25">
      <c r="A43" s="316"/>
      <c r="B43" s="317" t="s">
        <v>284</v>
      </c>
      <c r="C43" s="78"/>
      <c r="D43" s="250"/>
      <c r="E43" s="250"/>
      <c r="F43" s="249"/>
    </row>
    <row r="44" spans="1:6" ht="14.25">
      <c r="A44" s="316">
        <v>4241</v>
      </c>
      <c r="B44" s="77" t="s">
        <v>353</v>
      </c>
      <c r="C44" s="79" t="s">
        <v>216</v>
      </c>
      <c r="D44" s="250">
        <f>E44</f>
        <v>5150</v>
      </c>
      <c r="E44" s="250">
        <v>5150</v>
      </c>
      <c r="F44" s="249" t="s">
        <v>226</v>
      </c>
    </row>
    <row r="45" spans="1:6" ht="28.5" customHeight="1">
      <c r="A45" s="316">
        <v>4250</v>
      </c>
      <c r="B45" s="73" t="s">
        <v>425</v>
      </c>
      <c r="C45" s="78" t="s">
        <v>225</v>
      </c>
      <c r="D45" s="250">
        <f>E45</f>
        <v>113830</v>
      </c>
      <c r="E45" s="250">
        <f>E47+E48</f>
        <v>113830</v>
      </c>
      <c r="F45" s="249" t="s">
        <v>226</v>
      </c>
    </row>
    <row r="46" spans="1:6" ht="14.25">
      <c r="A46" s="316"/>
      <c r="B46" s="317" t="s">
        <v>284</v>
      </c>
      <c r="C46" s="78"/>
      <c r="D46" s="250"/>
      <c r="E46" s="250"/>
      <c r="F46" s="249"/>
    </row>
    <row r="47" spans="1:6" ht="27">
      <c r="A47" s="316">
        <v>4251</v>
      </c>
      <c r="B47" s="77" t="s">
        <v>354</v>
      </c>
      <c r="C47" s="79" t="s">
        <v>217</v>
      </c>
      <c r="D47" s="250">
        <f>E47</f>
        <v>73830</v>
      </c>
      <c r="E47" s="250">
        <v>73830</v>
      </c>
      <c r="F47" s="249" t="s">
        <v>226</v>
      </c>
    </row>
    <row r="48" spans="1:6" ht="27">
      <c r="A48" s="316">
        <v>4252</v>
      </c>
      <c r="B48" s="77" t="s">
        <v>355</v>
      </c>
      <c r="C48" s="79" t="s">
        <v>218</v>
      </c>
      <c r="D48" s="250">
        <f>E48</f>
        <v>40000</v>
      </c>
      <c r="E48" s="250">
        <v>40000</v>
      </c>
      <c r="F48" s="249" t="s">
        <v>226</v>
      </c>
    </row>
    <row r="49" spans="1:6" ht="14.25" customHeight="1">
      <c r="A49" s="316">
        <v>4260</v>
      </c>
      <c r="B49" s="73" t="s">
        <v>426</v>
      </c>
      <c r="C49" s="78" t="s">
        <v>225</v>
      </c>
      <c r="D49" s="250">
        <f>E49</f>
        <v>35850</v>
      </c>
      <c r="E49" s="250">
        <f>E51+E52+E53+E54+E55</f>
        <v>35850</v>
      </c>
      <c r="F49" s="249" t="s">
        <v>226</v>
      </c>
    </row>
    <row r="50" spans="1:6" ht="14.25">
      <c r="A50" s="316"/>
      <c r="B50" s="317" t="s">
        <v>284</v>
      </c>
      <c r="C50" s="78"/>
      <c r="D50" s="250"/>
      <c r="E50" s="250"/>
      <c r="F50" s="249"/>
    </row>
    <row r="51" spans="1:6" ht="14.25">
      <c r="A51" s="316">
        <v>4261</v>
      </c>
      <c r="B51" s="77" t="s">
        <v>356</v>
      </c>
      <c r="C51" s="79" t="s">
        <v>219</v>
      </c>
      <c r="D51" s="250">
        <f aca="true" t="shared" si="2" ref="D51:D56">E51</f>
        <v>7500</v>
      </c>
      <c r="E51" s="250">
        <v>7500</v>
      </c>
      <c r="F51" s="249" t="s">
        <v>226</v>
      </c>
    </row>
    <row r="52" spans="1:6" ht="14.25">
      <c r="A52" s="316">
        <v>4262</v>
      </c>
      <c r="B52" s="77" t="s">
        <v>501</v>
      </c>
      <c r="C52" s="79" t="s">
        <v>502</v>
      </c>
      <c r="D52" s="250">
        <f t="shared" si="2"/>
        <v>2500</v>
      </c>
      <c r="E52" s="250">
        <v>2500</v>
      </c>
      <c r="F52" s="249"/>
    </row>
    <row r="53" spans="1:6" s="62" customFormat="1" ht="14.25">
      <c r="A53" s="316">
        <v>4264</v>
      </c>
      <c r="B53" s="82" t="s">
        <v>357</v>
      </c>
      <c r="C53" s="79" t="s">
        <v>220</v>
      </c>
      <c r="D53" s="250">
        <f t="shared" si="2"/>
        <v>12000</v>
      </c>
      <c r="E53" s="250">
        <v>12000</v>
      </c>
      <c r="F53" s="249" t="s">
        <v>226</v>
      </c>
    </row>
    <row r="54" spans="1:6" s="62" customFormat="1" ht="14.25">
      <c r="A54" s="316">
        <v>4267</v>
      </c>
      <c r="B54" s="82" t="s">
        <v>358</v>
      </c>
      <c r="C54" s="79" t="s">
        <v>221</v>
      </c>
      <c r="D54" s="250">
        <f t="shared" si="2"/>
        <v>4850</v>
      </c>
      <c r="E54" s="250">
        <v>4850</v>
      </c>
      <c r="F54" s="249" t="s">
        <v>226</v>
      </c>
    </row>
    <row r="55" spans="1:6" s="62" customFormat="1" ht="14.25">
      <c r="A55" s="316">
        <v>4268</v>
      </c>
      <c r="B55" s="82" t="s">
        <v>359</v>
      </c>
      <c r="C55" s="79" t="s">
        <v>222</v>
      </c>
      <c r="D55" s="250">
        <f t="shared" si="2"/>
        <v>9000</v>
      </c>
      <c r="E55" s="250">
        <v>9000</v>
      </c>
      <c r="F55" s="249" t="s">
        <v>226</v>
      </c>
    </row>
    <row r="56" spans="1:12" s="62" customFormat="1" ht="14.25">
      <c r="A56" s="320">
        <v>4400</v>
      </c>
      <c r="B56" s="85" t="s">
        <v>510</v>
      </c>
      <c r="C56" s="87" t="s">
        <v>225</v>
      </c>
      <c r="D56" s="250">
        <f t="shared" si="2"/>
        <v>2163725.4</v>
      </c>
      <c r="E56" s="250">
        <f>E58</f>
        <v>2163725.4</v>
      </c>
      <c r="F56" s="249" t="s">
        <v>226</v>
      </c>
      <c r="J56" s="341"/>
      <c r="L56" s="297"/>
    </row>
    <row r="57" spans="1:6" s="62" customFormat="1" ht="14.25">
      <c r="A57" s="319"/>
      <c r="B57" s="317" t="s">
        <v>235</v>
      </c>
      <c r="C57" s="74"/>
      <c r="D57" s="250"/>
      <c r="E57" s="250"/>
      <c r="F57" s="249"/>
    </row>
    <row r="58" spans="1:6" s="62" customFormat="1" ht="28.5" customHeight="1">
      <c r="A58" s="316">
        <v>4410</v>
      </c>
      <c r="B58" s="83" t="s">
        <v>427</v>
      </c>
      <c r="C58" s="78" t="s">
        <v>225</v>
      </c>
      <c r="D58" s="250">
        <f>E58</f>
        <v>2163725.4</v>
      </c>
      <c r="E58" s="250">
        <f>E60</f>
        <v>2163725.4</v>
      </c>
      <c r="F58" s="249" t="s">
        <v>226</v>
      </c>
    </row>
    <row r="59" spans="1:6" s="62" customFormat="1" ht="14.25">
      <c r="A59" s="316"/>
      <c r="B59" s="317" t="s">
        <v>284</v>
      </c>
      <c r="C59" s="78"/>
      <c r="D59" s="250"/>
      <c r="E59" s="250"/>
      <c r="F59" s="249"/>
    </row>
    <row r="60" spans="1:9" s="62" customFormat="1" ht="27">
      <c r="A60" s="316">
        <v>4411</v>
      </c>
      <c r="B60" s="82" t="s">
        <v>360</v>
      </c>
      <c r="C60" s="79" t="s">
        <v>223</v>
      </c>
      <c r="D60" s="250">
        <f aca="true" t="shared" si="3" ref="D60:D69">E60</f>
        <v>2163725.4</v>
      </c>
      <c r="E60" s="250">
        <v>2163725.4</v>
      </c>
      <c r="F60" s="249" t="s">
        <v>226</v>
      </c>
      <c r="I60" s="341"/>
    </row>
    <row r="61" spans="1:6" s="62" customFormat="1" ht="28.5" customHeight="1">
      <c r="A61" s="316">
        <v>4500</v>
      </c>
      <c r="B61" s="266" t="s">
        <v>511</v>
      </c>
      <c r="C61" s="79"/>
      <c r="D61" s="250">
        <f t="shared" si="3"/>
        <v>68690</v>
      </c>
      <c r="E61" s="250">
        <f>E62+E65</f>
        <v>68690</v>
      </c>
      <c r="F61" s="249"/>
    </row>
    <row r="62" spans="1:6" s="62" customFormat="1" ht="28.5" customHeight="1">
      <c r="A62" s="316">
        <v>4530</v>
      </c>
      <c r="B62" s="308" t="s">
        <v>400</v>
      </c>
      <c r="C62" s="79" t="s">
        <v>225</v>
      </c>
      <c r="D62" s="250">
        <f>E62</f>
        <v>24000</v>
      </c>
      <c r="E62" s="250">
        <f>E64</f>
        <v>24000</v>
      </c>
      <c r="F62" s="249"/>
    </row>
    <row r="63" spans="1:6" s="62" customFormat="1" ht="18" customHeight="1">
      <c r="A63" s="316"/>
      <c r="B63" s="308" t="s">
        <v>284</v>
      </c>
      <c r="C63" s="79"/>
      <c r="D63" s="250"/>
      <c r="E63" s="250"/>
      <c r="F63" s="249"/>
    </row>
    <row r="64" spans="1:6" s="62" customFormat="1" ht="28.5" customHeight="1">
      <c r="A64" s="316">
        <v>4531</v>
      </c>
      <c r="B64" s="308" t="s">
        <v>401</v>
      </c>
      <c r="C64" s="79" t="s">
        <v>412</v>
      </c>
      <c r="D64" s="250">
        <f>E64</f>
        <v>24000</v>
      </c>
      <c r="E64" s="250">
        <v>24000</v>
      </c>
      <c r="F64" s="249"/>
    </row>
    <row r="65" spans="1:6" s="62" customFormat="1" ht="27">
      <c r="A65" s="316">
        <v>4540</v>
      </c>
      <c r="B65" s="267" t="s">
        <v>428</v>
      </c>
      <c r="C65" s="79"/>
      <c r="D65" s="250">
        <f t="shared" si="3"/>
        <v>44690</v>
      </c>
      <c r="E65" s="250">
        <f>E66+E68</f>
        <v>44690</v>
      </c>
      <c r="F65" s="249"/>
    </row>
    <row r="66" spans="1:6" s="62" customFormat="1" ht="26.25" customHeight="1">
      <c r="A66" s="316">
        <v>4541</v>
      </c>
      <c r="B66" s="82" t="s">
        <v>377</v>
      </c>
      <c r="C66" s="79" t="s">
        <v>378</v>
      </c>
      <c r="D66" s="250">
        <f t="shared" si="3"/>
        <v>43700</v>
      </c>
      <c r="E66" s="250">
        <v>43700</v>
      </c>
      <c r="F66" s="249"/>
    </row>
    <row r="67" spans="1:6" s="62" customFormat="1" ht="14.25" hidden="1">
      <c r="A67" s="316">
        <v>4543</v>
      </c>
      <c r="B67" s="325" t="s">
        <v>372</v>
      </c>
      <c r="C67" s="79" t="s">
        <v>373</v>
      </c>
      <c r="D67" s="250">
        <f t="shared" si="3"/>
        <v>0</v>
      </c>
      <c r="E67" s="250">
        <v>0</v>
      </c>
      <c r="F67" s="249"/>
    </row>
    <row r="68" spans="1:6" s="62" customFormat="1" ht="14.25">
      <c r="A68" s="316"/>
      <c r="B68" s="325" t="s">
        <v>372</v>
      </c>
      <c r="C68" s="79" t="s">
        <v>373</v>
      </c>
      <c r="D68" s="250">
        <f t="shared" si="3"/>
        <v>990</v>
      </c>
      <c r="E68" s="250">
        <v>990</v>
      </c>
      <c r="F68" s="249"/>
    </row>
    <row r="69" spans="1:6" s="62" customFormat="1" ht="31.5" customHeight="1">
      <c r="A69" s="316">
        <v>4600</v>
      </c>
      <c r="B69" s="218" t="s">
        <v>512</v>
      </c>
      <c r="C69" s="78" t="s">
        <v>225</v>
      </c>
      <c r="D69" s="250">
        <f t="shared" si="3"/>
        <v>52200</v>
      </c>
      <c r="E69" s="250">
        <f>E71</f>
        <v>52200</v>
      </c>
      <c r="F69" s="249" t="s">
        <v>226</v>
      </c>
    </row>
    <row r="70" spans="1:6" s="62" customFormat="1" ht="14.25">
      <c r="A70" s="316"/>
      <c r="B70" s="317" t="s">
        <v>235</v>
      </c>
      <c r="C70" s="74"/>
      <c r="D70" s="250"/>
      <c r="E70" s="250"/>
      <c r="F70" s="249"/>
    </row>
    <row r="71" spans="1:6" s="62" customFormat="1" ht="40.5">
      <c r="A71" s="316">
        <v>4630</v>
      </c>
      <c r="B71" s="83" t="s">
        <v>429</v>
      </c>
      <c r="C71" s="78" t="s">
        <v>225</v>
      </c>
      <c r="D71" s="250">
        <f>E71</f>
        <v>52200</v>
      </c>
      <c r="E71" s="250">
        <f>E73+E74+E75</f>
        <v>52200</v>
      </c>
      <c r="F71" s="249" t="s">
        <v>226</v>
      </c>
    </row>
    <row r="72" spans="1:6" s="62" customFormat="1" ht="14.25" hidden="1">
      <c r="A72" s="316"/>
      <c r="B72" s="317" t="s">
        <v>284</v>
      </c>
      <c r="C72" s="78"/>
      <c r="D72" s="250"/>
      <c r="E72" s="250"/>
      <c r="F72" s="249"/>
    </row>
    <row r="73" spans="1:6" s="62" customFormat="1" ht="14.25" hidden="1">
      <c r="A73" s="316">
        <v>4628</v>
      </c>
      <c r="B73" s="314" t="s">
        <v>402</v>
      </c>
      <c r="C73" s="78" t="s">
        <v>413</v>
      </c>
      <c r="D73" s="250">
        <f>E73</f>
        <v>0</v>
      </c>
      <c r="E73" s="250">
        <v>0</v>
      </c>
      <c r="F73" s="249"/>
    </row>
    <row r="74" spans="1:6" s="62" customFormat="1" ht="27">
      <c r="A74" s="316">
        <v>4632</v>
      </c>
      <c r="B74" s="77" t="s">
        <v>0</v>
      </c>
      <c r="C74" s="79" t="s">
        <v>80</v>
      </c>
      <c r="D74" s="250">
        <f>E74</f>
        <v>41000</v>
      </c>
      <c r="E74" s="250">
        <v>41000</v>
      </c>
      <c r="F74" s="249" t="s">
        <v>226</v>
      </c>
    </row>
    <row r="75" spans="1:6" s="62" customFormat="1" ht="14.25">
      <c r="A75" s="316">
        <v>4634</v>
      </c>
      <c r="B75" s="82" t="s">
        <v>1</v>
      </c>
      <c r="C75" s="79" t="s">
        <v>188</v>
      </c>
      <c r="D75" s="250">
        <f>E75</f>
        <v>11200</v>
      </c>
      <c r="E75" s="250">
        <v>11200</v>
      </c>
      <c r="F75" s="249" t="s">
        <v>226</v>
      </c>
    </row>
    <row r="76" spans="1:6" ht="15.75" customHeight="1">
      <c r="A76" s="282">
        <v>4700</v>
      </c>
      <c r="B76" s="219" t="s">
        <v>513</v>
      </c>
      <c r="C76" s="78" t="s">
        <v>225</v>
      </c>
      <c r="D76" s="250">
        <f>E76+F76</f>
        <v>764800</v>
      </c>
      <c r="E76" s="250">
        <f>E78+E81+E84+E87</f>
        <v>764800</v>
      </c>
      <c r="F76" s="249"/>
    </row>
    <row r="77" spans="1:6" ht="14.25">
      <c r="A77" s="319"/>
      <c r="B77" s="317" t="s">
        <v>235</v>
      </c>
      <c r="C77" s="74"/>
      <c r="D77" s="250"/>
      <c r="E77" s="250"/>
      <c r="F77" s="249"/>
    </row>
    <row r="78" spans="1:6" ht="39.75">
      <c r="A78" s="316">
        <v>4710</v>
      </c>
      <c r="B78" s="73" t="s">
        <v>430</v>
      </c>
      <c r="C78" s="78" t="s">
        <v>225</v>
      </c>
      <c r="D78" s="250">
        <f>D80</f>
        <v>500</v>
      </c>
      <c r="E78" s="250">
        <f>E80</f>
        <v>500</v>
      </c>
      <c r="F78" s="249" t="s">
        <v>226</v>
      </c>
    </row>
    <row r="79" spans="1:12" ht="15" customHeight="1">
      <c r="A79" s="316"/>
      <c r="B79" s="317" t="s">
        <v>284</v>
      </c>
      <c r="C79" s="78"/>
      <c r="D79" s="250"/>
      <c r="E79" s="250"/>
      <c r="F79" s="249"/>
      <c r="L79" s="433"/>
    </row>
    <row r="80" spans="1:6" ht="30" customHeight="1">
      <c r="A80" s="316">
        <v>4712</v>
      </c>
      <c r="B80" s="82" t="s">
        <v>2</v>
      </c>
      <c r="C80" s="79" t="s">
        <v>81</v>
      </c>
      <c r="D80" s="250">
        <f>E80</f>
        <v>500</v>
      </c>
      <c r="E80" s="250">
        <v>500</v>
      </c>
      <c r="F80" s="249" t="s">
        <v>226</v>
      </c>
    </row>
    <row r="81" spans="1:6" ht="53.25" customHeight="1">
      <c r="A81" s="316">
        <v>4720</v>
      </c>
      <c r="B81" s="83" t="s">
        <v>431</v>
      </c>
      <c r="C81" s="86" t="s">
        <v>226</v>
      </c>
      <c r="D81" s="250">
        <f>E81</f>
        <v>3300</v>
      </c>
      <c r="E81" s="250">
        <f>E83</f>
        <v>3300</v>
      </c>
      <c r="F81" s="249" t="s">
        <v>226</v>
      </c>
    </row>
    <row r="82" spans="1:6" ht="14.25">
      <c r="A82" s="316"/>
      <c r="B82" s="317" t="s">
        <v>284</v>
      </c>
      <c r="C82" s="78"/>
      <c r="D82" s="250"/>
      <c r="E82" s="250"/>
      <c r="F82" s="249"/>
    </row>
    <row r="83" spans="1:6" ht="14.25">
      <c r="A83" s="316">
        <v>4723</v>
      </c>
      <c r="B83" s="82" t="s">
        <v>3</v>
      </c>
      <c r="C83" s="79" t="s">
        <v>85</v>
      </c>
      <c r="D83" s="250">
        <f>E83</f>
        <v>3300</v>
      </c>
      <c r="E83" s="250">
        <v>3300</v>
      </c>
      <c r="F83" s="249" t="s">
        <v>226</v>
      </c>
    </row>
    <row r="84" spans="1:6" ht="14.25">
      <c r="A84" s="434">
        <v>4860</v>
      </c>
      <c r="B84" s="432" t="s">
        <v>503</v>
      </c>
      <c r="C84" s="86" t="s">
        <v>226</v>
      </c>
      <c r="D84" s="250">
        <f>E84</f>
        <v>3000</v>
      </c>
      <c r="E84" s="250">
        <f>E86</f>
        <v>3000</v>
      </c>
      <c r="F84" s="249"/>
    </row>
    <row r="85" spans="1:6" ht="14.25">
      <c r="A85" s="316"/>
      <c r="B85" s="317" t="s">
        <v>284</v>
      </c>
      <c r="C85" s="79"/>
      <c r="D85" s="250"/>
      <c r="E85" s="250"/>
      <c r="F85" s="249"/>
    </row>
    <row r="86" spans="1:6" ht="14.25">
      <c r="A86" s="316">
        <v>4861</v>
      </c>
      <c r="B86" s="82" t="s">
        <v>504</v>
      </c>
      <c r="C86" s="79" t="s">
        <v>505</v>
      </c>
      <c r="D86" s="250">
        <f>E86</f>
        <v>3000</v>
      </c>
      <c r="E86" s="250">
        <v>3000</v>
      </c>
      <c r="F86" s="249"/>
    </row>
    <row r="87" spans="1:6" ht="14.25">
      <c r="A87" s="316">
        <v>4770</v>
      </c>
      <c r="B87" s="83" t="s">
        <v>432</v>
      </c>
      <c r="C87" s="78" t="s">
        <v>225</v>
      </c>
      <c r="D87" s="250">
        <f>D89</f>
        <v>758000</v>
      </c>
      <c r="E87" s="250">
        <f>E89</f>
        <v>758000</v>
      </c>
      <c r="F87" s="249"/>
    </row>
    <row r="88" spans="1:6" ht="14.25">
      <c r="A88" s="316"/>
      <c r="B88" s="317" t="s">
        <v>284</v>
      </c>
      <c r="C88" s="78"/>
      <c r="D88" s="250"/>
      <c r="E88" s="250"/>
      <c r="F88" s="249"/>
    </row>
    <row r="89" spans="1:6" ht="14.25">
      <c r="A89" s="316">
        <v>4771</v>
      </c>
      <c r="B89" s="82" t="s">
        <v>4</v>
      </c>
      <c r="C89" s="79" t="s">
        <v>207</v>
      </c>
      <c r="D89" s="250">
        <f>E89</f>
        <v>758000</v>
      </c>
      <c r="E89" s="250">
        <v>758000</v>
      </c>
      <c r="F89" s="249"/>
    </row>
    <row r="90" spans="1:6" ht="45" customHeight="1">
      <c r="A90" s="316">
        <v>4772</v>
      </c>
      <c r="B90" s="82" t="s">
        <v>5</v>
      </c>
      <c r="C90" s="78" t="s">
        <v>225</v>
      </c>
      <c r="D90" s="250"/>
      <c r="E90" s="250"/>
      <c r="F90" s="249"/>
    </row>
    <row r="91" spans="1:6" s="28" customFormat="1" ht="48" customHeight="1">
      <c r="A91" s="316">
        <v>5000</v>
      </c>
      <c r="B91" s="220" t="s">
        <v>433</v>
      </c>
      <c r="C91" s="78" t="s">
        <v>225</v>
      </c>
      <c r="D91" s="250">
        <f>F91</f>
        <v>507282.10000000003</v>
      </c>
      <c r="E91" s="250" t="s">
        <v>226</v>
      </c>
      <c r="F91" s="249">
        <f>F93+K93</f>
        <v>507282.10000000003</v>
      </c>
    </row>
    <row r="92" spans="1:6" ht="14.25">
      <c r="A92" s="319"/>
      <c r="B92" s="317" t="s">
        <v>235</v>
      </c>
      <c r="C92" s="74"/>
      <c r="D92" s="250"/>
      <c r="E92" s="250"/>
      <c r="F92" s="249"/>
    </row>
    <row r="93" spans="1:6" ht="27">
      <c r="A93" s="316">
        <v>5100</v>
      </c>
      <c r="B93" s="85" t="s">
        <v>434</v>
      </c>
      <c r="C93" s="78" t="s">
        <v>225</v>
      </c>
      <c r="D93" s="250">
        <f>F93</f>
        <v>507282.10000000003</v>
      </c>
      <c r="E93" s="250" t="s">
        <v>226</v>
      </c>
      <c r="F93" s="249">
        <f>F95+F99+F102</f>
        <v>507282.10000000003</v>
      </c>
    </row>
    <row r="94" spans="1:6" ht="14.25">
      <c r="A94" s="319"/>
      <c r="B94" s="317" t="s">
        <v>235</v>
      </c>
      <c r="C94" s="74"/>
      <c r="D94" s="250"/>
      <c r="E94" s="250"/>
      <c r="F94" s="249"/>
    </row>
    <row r="95" spans="1:6" ht="27">
      <c r="A95" s="316">
        <v>5110</v>
      </c>
      <c r="B95" s="83" t="s">
        <v>435</v>
      </c>
      <c r="C95" s="78" t="s">
        <v>225</v>
      </c>
      <c r="D95" s="250">
        <f>F95</f>
        <v>505582.10000000003</v>
      </c>
      <c r="E95" s="250" t="s">
        <v>226</v>
      </c>
      <c r="F95" s="249">
        <f>F97+F98</f>
        <v>505582.10000000003</v>
      </c>
    </row>
    <row r="96" spans="1:6" ht="14.25">
      <c r="A96" s="316"/>
      <c r="B96" s="317" t="s">
        <v>284</v>
      </c>
      <c r="C96" s="78"/>
      <c r="D96" s="250"/>
      <c r="E96" s="250"/>
      <c r="F96" s="249"/>
    </row>
    <row r="97" spans="1:6" ht="14.25">
      <c r="A97" s="316">
        <v>5112</v>
      </c>
      <c r="B97" s="82" t="s">
        <v>6</v>
      </c>
      <c r="C97" s="78" t="s">
        <v>514</v>
      </c>
      <c r="D97" s="250">
        <f>F97</f>
        <v>183663.2</v>
      </c>
      <c r="E97" s="250"/>
      <c r="F97" s="249">
        <v>183663.2</v>
      </c>
    </row>
    <row r="98" spans="1:9" ht="14.25">
      <c r="A98" s="316">
        <v>5113</v>
      </c>
      <c r="B98" s="82" t="s">
        <v>6</v>
      </c>
      <c r="C98" s="296" t="s">
        <v>208</v>
      </c>
      <c r="D98" s="250">
        <f>F98</f>
        <v>321918.9</v>
      </c>
      <c r="E98" s="250" t="s">
        <v>226</v>
      </c>
      <c r="F98" s="249">
        <v>321918.9</v>
      </c>
      <c r="I98" s="440"/>
    </row>
    <row r="99" spans="1:6" ht="27">
      <c r="A99" s="316">
        <v>5120</v>
      </c>
      <c r="B99" s="83" t="s">
        <v>436</v>
      </c>
      <c r="C99" s="78" t="s">
        <v>225</v>
      </c>
      <c r="D99" s="250">
        <f>F99</f>
        <v>1700</v>
      </c>
      <c r="E99" s="250"/>
      <c r="F99" s="249">
        <f>F101</f>
        <v>1700</v>
      </c>
    </row>
    <row r="100" spans="1:6" ht="14.25">
      <c r="A100" s="316"/>
      <c r="B100" s="321" t="s">
        <v>284</v>
      </c>
      <c r="C100" s="78"/>
      <c r="D100" s="250"/>
      <c r="E100" s="250"/>
      <c r="F100" s="249"/>
    </row>
    <row r="101" spans="1:6" ht="14.25">
      <c r="A101" s="316">
        <v>5122</v>
      </c>
      <c r="B101" s="82" t="s">
        <v>459</v>
      </c>
      <c r="C101" s="78" t="s">
        <v>460</v>
      </c>
      <c r="D101" s="250">
        <f>F101</f>
        <v>1700</v>
      </c>
      <c r="E101" s="250"/>
      <c r="F101" s="249">
        <v>1700</v>
      </c>
    </row>
    <row r="102" spans="1:6" ht="28.5" customHeight="1">
      <c r="A102" s="316">
        <v>5130</v>
      </c>
      <c r="B102" s="83" t="s">
        <v>440</v>
      </c>
      <c r="C102" s="78" t="s">
        <v>225</v>
      </c>
      <c r="D102" s="250">
        <f>D103</f>
        <v>0</v>
      </c>
      <c r="E102" s="250" t="s">
        <v>226</v>
      </c>
      <c r="F102" s="249">
        <f>F103</f>
        <v>0</v>
      </c>
    </row>
    <row r="103" spans="1:6" ht="17.25" customHeight="1">
      <c r="A103" s="316">
        <v>5134</v>
      </c>
      <c r="B103" s="82" t="s">
        <v>7</v>
      </c>
      <c r="C103" s="296" t="s">
        <v>209</v>
      </c>
      <c r="D103" s="250">
        <f>F103</f>
        <v>0</v>
      </c>
      <c r="E103" s="250" t="s">
        <v>226</v>
      </c>
      <c r="F103" s="249">
        <v>0</v>
      </c>
    </row>
    <row r="104" spans="1:6" s="24" customFormat="1" ht="55.5" customHeight="1">
      <c r="A104" s="322" t="s">
        <v>336</v>
      </c>
      <c r="B104" s="221" t="s">
        <v>439</v>
      </c>
      <c r="C104" s="222" t="s">
        <v>225</v>
      </c>
      <c r="D104" s="250">
        <f>F104</f>
        <v>-41700</v>
      </c>
      <c r="E104" s="250" t="s">
        <v>224</v>
      </c>
      <c r="F104" s="249">
        <f>F105+F107</f>
        <v>-41700</v>
      </c>
    </row>
    <row r="105" spans="1:6" s="1" customFormat="1" ht="28.5">
      <c r="A105" s="323" t="s">
        <v>337</v>
      </c>
      <c r="B105" s="90" t="s">
        <v>437</v>
      </c>
      <c r="C105" s="87" t="s">
        <v>225</v>
      </c>
      <c r="D105" s="250">
        <f>D106</f>
        <v>-6700</v>
      </c>
      <c r="E105" s="250" t="s">
        <v>224</v>
      </c>
      <c r="F105" s="249">
        <f>F106</f>
        <v>-6700</v>
      </c>
    </row>
    <row r="106" spans="1:6" s="1" customFormat="1" ht="21.75" customHeight="1">
      <c r="A106" s="323" t="s">
        <v>338</v>
      </c>
      <c r="B106" s="333" t="s">
        <v>292</v>
      </c>
      <c r="C106" s="89" t="s">
        <v>63</v>
      </c>
      <c r="D106" s="250">
        <f>F106</f>
        <v>-6700</v>
      </c>
      <c r="E106" s="250" t="s">
        <v>224</v>
      </c>
      <c r="F106" s="249">
        <v>-6700</v>
      </c>
    </row>
    <row r="107" spans="1:6" s="1" customFormat="1" ht="28.5">
      <c r="A107" s="324" t="s">
        <v>339</v>
      </c>
      <c r="B107" s="90" t="s">
        <v>438</v>
      </c>
      <c r="C107" s="87" t="s">
        <v>225</v>
      </c>
      <c r="D107" s="250">
        <f>D108</f>
        <v>-35000</v>
      </c>
      <c r="E107" s="250" t="s">
        <v>224</v>
      </c>
      <c r="F107" s="249">
        <f>F108</f>
        <v>-35000</v>
      </c>
    </row>
    <row r="108" spans="1:6" s="1" customFormat="1" ht="17.25" customHeight="1" thickBot="1">
      <c r="A108" s="326" t="s">
        <v>340</v>
      </c>
      <c r="B108" s="327" t="s">
        <v>293</v>
      </c>
      <c r="C108" s="328" t="s">
        <v>64</v>
      </c>
      <c r="D108" s="329">
        <f>F108</f>
        <v>-35000</v>
      </c>
      <c r="E108" s="329" t="s">
        <v>224</v>
      </c>
      <c r="F108" s="330">
        <v>-35000</v>
      </c>
    </row>
    <row r="109" s="13" customFormat="1" ht="12.75" customHeight="1">
      <c r="C109" s="21"/>
    </row>
    <row r="110" spans="1:7" s="102" customFormat="1" ht="20.25" customHeight="1">
      <c r="A110" s="476" t="s">
        <v>456</v>
      </c>
      <c r="B110" s="476"/>
      <c r="C110" s="476"/>
      <c r="D110" s="476"/>
      <c r="E110" s="476"/>
      <c r="F110" s="476"/>
      <c r="G110" s="476"/>
    </row>
    <row r="111" s="13" customFormat="1" ht="12.75">
      <c r="C111" s="21"/>
    </row>
    <row r="112" s="13" customFormat="1" ht="12.75">
      <c r="C112" s="21"/>
    </row>
    <row r="113" s="13" customFormat="1" ht="12.75">
      <c r="C113" s="21"/>
    </row>
    <row r="114" s="13" customFormat="1" ht="12.75">
      <c r="C114" s="21"/>
    </row>
    <row r="115" s="13" customFormat="1" ht="12.75">
      <c r="C115" s="21"/>
    </row>
    <row r="116" s="13" customFormat="1" ht="12.75">
      <c r="C116" s="21"/>
    </row>
    <row r="117" s="13" customFormat="1" ht="12.75">
      <c r="C117" s="21"/>
    </row>
    <row r="118" s="13" customFormat="1" ht="12.75">
      <c r="C118" s="21"/>
    </row>
    <row r="119" s="13" customFormat="1" ht="12.75">
      <c r="C119" s="21"/>
    </row>
    <row r="120" s="13" customFormat="1" ht="12.75">
      <c r="C120" s="21"/>
    </row>
    <row r="121" s="13" customFormat="1" ht="12.75">
      <c r="C121" s="21"/>
    </row>
    <row r="122" s="13" customFormat="1" ht="12.75">
      <c r="C122" s="21"/>
    </row>
    <row r="123" s="13" customFormat="1" ht="12.75">
      <c r="C123" s="21"/>
    </row>
    <row r="124" s="13" customFormat="1" ht="12.75">
      <c r="C124" s="21"/>
    </row>
    <row r="125" s="13" customFormat="1" ht="12.75">
      <c r="C125" s="21"/>
    </row>
    <row r="126" s="13" customFormat="1" ht="12.75">
      <c r="C126" s="21"/>
    </row>
    <row r="127" s="13" customFormat="1" ht="12.75">
      <c r="C127" s="21"/>
    </row>
    <row r="128" s="13" customFormat="1" ht="12.75">
      <c r="C128" s="21"/>
    </row>
    <row r="129" s="13" customFormat="1" ht="12.75">
      <c r="C129" s="21"/>
    </row>
    <row r="130" s="13" customFormat="1" ht="12.75">
      <c r="C130" s="21"/>
    </row>
    <row r="131" s="13" customFormat="1" ht="12.75">
      <c r="C131" s="21"/>
    </row>
    <row r="132" s="13" customFormat="1" ht="12.75">
      <c r="C132" s="21"/>
    </row>
    <row r="133" s="13" customFormat="1" ht="12.75">
      <c r="C133" s="21"/>
    </row>
    <row r="134" s="13" customFormat="1" ht="12.75">
      <c r="C134" s="21"/>
    </row>
    <row r="135" s="13" customFormat="1" ht="12.75">
      <c r="C135" s="21"/>
    </row>
    <row r="136" s="13" customFormat="1" ht="12.75">
      <c r="C136" s="21"/>
    </row>
    <row r="137" s="13" customFormat="1" ht="12.75">
      <c r="C137" s="21"/>
    </row>
    <row r="138" s="13" customFormat="1" ht="12.75">
      <c r="C138" s="21"/>
    </row>
    <row r="139" s="13" customFormat="1" ht="12.75">
      <c r="C139" s="21"/>
    </row>
    <row r="140" s="13" customFormat="1" ht="12.75">
      <c r="C140" s="21"/>
    </row>
    <row r="141" s="13" customFormat="1" ht="12.75">
      <c r="C141" s="21"/>
    </row>
    <row r="142" s="13" customFormat="1" ht="12.75">
      <c r="C142" s="21"/>
    </row>
    <row r="143" s="13" customFormat="1" ht="12.75">
      <c r="C143" s="21"/>
    </row>
    <row r="144" s="13" customFormat="1" ht="12.75">
      <c r="C144" s="21"/>
    </row>
    <row r="145" s="13" customFormat="1" ht="12.75">
      <c r="C145" s="21"/>
    </row>
    <row r="146" s="13" customFormat="1" ht="12.75">
      <c r="C146" s="21"/>
    </row>
    <row r="147" s="13" customFormat="1" ht="12.75">
      <c r="C147" s="21"/>
    </row>
    <row r="148" s="13" customFormat="1" ht="12.75">
      <c r="C148" s="21"/>
    </row>
    <row r="149" s="13" customFormat="1" ht="12.75">
      <c r="C149" s="21"/>
    </row>
    <row r="150" s="13" customFormat="1" ht="12.75">
      <c r="C150" s="21"/>
    </row>
    <row r="151" s="13" customFormat="1" ht="12.75">
      <c r="C151" s="21"/>
    </row>
    <row r="152" s="13" customFormat="1" ht="12.75">
      <c r="C152" s="21"/>
    </row>
    <row r="153" s="13" customFormat="1" ht="12.75">
      <c r="C153" s="21"/>
    </row>
    <row r="154" s="13" customFormat="1" ht="12.75">
      <c r="C154" s="21"/>
    </row>
    <row r="155" s="13" customFormat="1" ht="12.75">
      <c r="C155" s="21"/>
    </row>
    <row r="156" s="13" customFormat="1" ht="12.75">
      <c r="C156" s="21"/>
    </row>
    <row r="157" s="13" customFormat="1" ht="12.75">
      <c r="C157" s="21"/>
    </row>
    <row r="158" s="13" customFormat="1" ht="12.75">
      <c r="C158" s="21"/>
    </row>
    <row r="159" s="13" customFormat="1" ht="12.75">
      <c r="C159" s="21"/>
    </row>
    <row r="160" s="13" customFormat="1" ht="12.75">
      <c r="C160" s="21"/>
    </row>
    <row r="161" s="13" customFormat="1" ht="12.75">
      <c r="C161" s="21"/>
    </row>
    <row r="162" s="13" customFormat="1" ht="12.75">
      <c r="C162" s="21"/>
    </row>
    <row r="163" s="13" customFormat="1" ht="12.75">
      <c r="C163" s="21"/>
    </row>
    <row r="164" s="13" customFormat="1" ht="12.75">
      <c r="C164" s="21"/>
    </row>
    <row r="165" s="13" customFormat="1" ht="12.75">
      <c r="C165" s="21"/>
    </row>
    <row r="166" s="13" customFormat="1" ht="12.75">
      <c r="C166" s="21"/>
    </row>
    <row r="167" s="13" customFormat="1" ht="12.75">
      <c r="C167" s="21"/>
    </row>
    <row r="168" s="13" customFormat="1" ht="12.75">
      <c r="C168" s="21"/>
    </row>
    <row r="169" s="13" customFormat="1" ht="12.75">
      <c r="C169" s="21"/>
    </row>
    <row r="170" s="13" customFormat="1" ht="12.75">
      <c r="C170" s="21"/>
    </row>
    <row r="171" s="13" customFormat="1" ht="12.75">
      <c r="C171" s="21"/>
    </row>
    <row r="172" s="13" customFormat="1" ht="12.75">
      <c r="C172" s="21"/>
    </row>
    <row r="173" s="13" customFormat="1" ht="12.75">
      <c r="C173" s="21"/>
    </row>
    <row r="174" s="13" customFormat="1" ht="12.75">
      <c r="C174" s="21"/>
    </row>
    <row r="175" s="13" customFormat="1" ht="12.75">
      <c r="C175" s="21"/>
    </row>
    <row r="176" s="13" customFormat="1" ht="12.75">
      <c r="C176" s="21"/>
    </row>
    <row r="177" s="13" customFormat="1" ht="12.75">
      <c r="C177" s="21"/>
    </row>
    <row r="178" s="13" customFormat="1" ht="12.75">
      <c r="C178" s="21"/>
    </row>
    <row r="179" s="13" customFormat="1" ht="12.75">
      <c r="C179" s="21"/>
    </row>
    <row r="180" s="13" customFormat="1" ht="12.75">
      <c r="C180" s="21"/>
    </row>
    <row r="181" s="13" customFormat="1" ht="12.75">
      <c r="C181" s="21"/>
    </row>
    <row r="182" s="13" customFormat="1" ht="12.75">
      <c r="C182" s="21"/>
    </row>
    <row r="183" s="13" customFormat="1" ht="12.75">
      <c r="C183" s="21"/>
    </row>
    <row r="184" s="13" customFormat="1" ht="12.75">
      <c r="C184" s="21"/>
    </row>
    <row r="185" s="13" customFormat="1" ht="12.75">
      <c r="C185" s="21"/>
    </row>
    <row r="186" s="13" customFormat="1" ht="12.75">
      <c r="C186" s="21"/>
    </row>
    <row r="187" s="13" customFormat="1" ht="12.75">
      <c r="C187" s="21"/>
    </row>
    <row r="188" s="13" customFormat="1" ht="12.75">
      <c r="C188" s="21"/>
    </row>
    <row r="189" s="13" customFormat="1" ht="12.75">
      <c r="C189" s="21"/>
    </row>
    <row r="190" s="13" customFormat="1" ht="12.75">
      <c r="C190" s="21"/>
    </row>
    <row r="191" s="13" customFormat="1" ht="12.75">
      <c r="C191" s="21"/>
    </row>
    <row r="192" s="13" customFormat="1" ht="12.75">
      <c r="C192" s="21"/>
    </row>
    <row r="193" s="13" customFormat="1" ht="12.75">
      <c r="C193" s="21"/>
    </row>
    <row r="194" s="13" customFormat="1" ht="12.75">
      <c r="C194" s="21"/>
    </row>
    <row r="195" s="13" customFormat="1" ht="12.75">
      <c r="C195" s="21"/>
    </row>
    <row r="196" s="13" customFormat="1" ht="12.75">
      <c r="C196" s="21"/>
    </row>
    <row r="197" s="13" customFormat="1" ht="12.75">
      <c r="C197" s="21"/>
    </row>
    <row r="198" s="13" customFormat="1" ht="12.75">
      <c r="C198" s="21"/>
    </row>
    <row r="199" s="13" customFormat="1" ht="12.75">
      <c r="C199" s="21"/>
    </row>
    <row r="200" s="13" customFormat="1" ht="12.75">
      <c r="C200" s="21"/>
    </row>
    <row r="201" s="13" customFormat="1" ht="12.75">
      <c r="C201" s="21"/>
    </row>
    <row r="202" s="13" customFormat="1" ht="12.75">
      <c r="C202" s="21"/>
    </row>
    <row r="203" s="13" customFormat="1" ht="12.75">
      <c r="C203" s="21"/>
    </row>
    <row r="204" s="13" customFormat="1" ht="12.75">
      <c r="C204" s="21"/>
    </row>
    <row r="205" s="13" customFormat="1" ht="12.75">
      <c r="C205" s="21"/>
    </row>
    <row r="206" s="13" customFormat="1" ht="12.75">
      <c r="C206" s="21"/>
    </row>
    <row r="207" s="13" customFormat="1" ht="12.75">
      <c r="C207" s="21"/>
    </row>
    <row r="208" s="13" customFormat="1" ht="12.75">
      <c r="C208" s="21"/>
    </row>
    <row r="209" s="13" customFormat="1" ht="12.75">
      <c r="C209" s="21"/>
    </row>
    <row r="210" s="13" customFormat="1" ht="12.75">
      <c r="C210" s="21"/>
    </row>
    <row r="211" s="13" customFormat="1" ht="12.75">
      <c r="C211" s="21"/>
    </row>
    <row r="212" s="13" customFormat="1" ht="12.75">
      <c r="C212" s="21"/>
    </row>
    <row r="213" s="13" customFormat="1" ht="12.75">
      <c r="C213" s="21"/>
    </row>
    <row r="214" s="13" customFormat="1" ht="12.75">
      <c r="C214" s="21"/>
    </row>
    <row r="215" s="13" customFormat="1" ht="12.75">
      <c r="C215" s="21"/>
    </row>
    <row r="216" s="13" customFormat="1" ht="12.75">
      <c r="C216" s="21"/>
    </row>
    <row r="217" s="13" customFormat="1" ht="12.75">
      <c r="C217" s="21"/>
    </row>
    <row r="218" s="13" customFormat="1" ht="12.75">
      <c r="C218" s="21"/>
    </row>
    <row r="219" s="13" customFormat="1" ht="12.75">
      <c r="C219" s="21"/>
    </row>
    <row r="220" s="13" customFormat="1" ht="12.75">
      <c r="C220" s="21"/>
    </row>
    <row r="221" s="13" customFormat="1" ht="12.75">
      <c r="C221" s="21"/>
    </row>
    <row r="222" s="13" customFormat="1" ht="12.75">
      <c r="C222" s="21"/>
    </row>
    <row r="223" s="13" customFormat="1" ht="12.75">
      <c r="C223" s="21"/>
    </row>
    <row r="224" s="13" customFormat="1" ht="12.75">
      <c r="C224" s="21"/>
    </row>
    <row r="225" s="13" customFormat="1" ht="12.75">
      <c r="C225" s="21"/>
    </row>
    <row r="226" s="13" customFormat="1" ht="12.75">
      <c r="C226" s="21"/>
    </row>
    <row r="227" s="13" customFormat="1" ht="12.75">
      <c r="C227" s="21"/>
    </row>
    <row r="228" s="13" customFormat="1" ht="12.75">
      <c r="C228" s="21"/>
    </row>
    <row r="229" s="13" customFormat="1" ht="12.75">
      <c r="C229" s="21"/>
    </row>
    <row r="230" s="13" customFormat="1" ht="12.75">
      <c r="C230" s="21"/>
    </row>
    <row r="231" s="13" customFormat="1" ht="12.75">
      <c r="C231" s="21"/>
    </row>
    <row r="232" s="13" customFormat="1" ht="12.75">
      <c r="C232" s="21"/>
    </row>
    <row r="233" s="13" customFormat="1" ht="12.75">
      <c r="C233" s="21"/>
    </row>
    <row r="234" s="13" customFormat="1" ht="12.75">
      <c r="C234" s="21"/>
    </row>
    <row r="235" s="13" customFormat="1" ht="12.75">
      <c r="C235" s="21"/>
    </row>
  </sheetData>
  <sheetProtection/>
  <mergeCells count="9">
    <mergeCell ref="D1:F1"/>
    <mergeCell ref="D2:F2"/>
    <mergeCell ref="D4:F4"/>
    <mergeCell ref="A110:G110"/>
    <mergeCell ref="A5:F5"/>
    <mergeCell ref="A7:A8"/>
    <mergeCell ref="D7:D8"/>
    <mergeCell ref="E7:F7"/>
    <mergeCell ref="C3:F3"/>
  </mergeCells>
  <printOptions/>
  <pageMargins left="0.31496062992125984" right="0.2362204724409449" top="0.3937007874015748" bottom="0.3937007874015748" header="0.15748031496062992" footer="0.15748031496062992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92">
      <selection activeCell="H33" sqref="H33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4.28125" style="1" customWidth="1"/>
    <col min="4" max="4" width="14.421875" style="1" customWidth="1"/>
    <col min="5" max="5" width="13.7109375" style="1" customWidth="1"/>
    <col min="6" max="6" width="11.140625" style="1" customWidth="1"/>
    <col min="7" max="16384" width="9.140625" style="1" customWidth="1"/>
  </cols>
  <sheetData>
    <row r="1" spans="3:5" ht="14.25">
      <c r="C1" s="484" t="s">
        <v>365</v>
      </c>
      <c r="D1" s="484"/>
      <c r="E1" s="484"/>
    </row>
    <row r="2" spans="3:5" ht="14.25">
      <c r="C2" s="484" t="s">
        <v>380</v>
      </c>
      <c r="D2" s="484"/>
      <c r="E2" s="484"/>
    </row>
    <row r="3" spans="2:5" ht="14.25">
      <c r="B3" s="484" t="s">
        <v>481</v>
      </c>
      <c r="C3" s="484"/>
      <c r="D3" s="484"/>
      <c r="E3" s="484"/>
    </row>
    <row r="4" spans="3:5" ht="12.75">
      <c r="C4" s="515"/>
      <c r="D4" s="515"/>
      <c r="E4" s="515"/>
    </row>
    <row r="5" s="62" customFormat="1" ht="30" customHeight="1"/>
    <row r="6" s="62" customFormat="1" ht="13.5">
      <c r="I6" s="290"/>
    </row>
    <row r="7" spans="1:5" s="62" customFormat="1" ht="37.5" customHeight="1">
      <c r="A7" s="500" t="s">
        <v>45</v>
      </c>
      <c r="B7" s="500"/>
      <c r="C7" s="500"/>
      <c r="D7" s="500"/>
      <c r="E7" s="500"/>
    </row>
    <row r="8" spans="1:4" s="62" customFormat="1" ht="8.25" customHeight="1">
      <c r="A8" s="69" t="s">
        <v>19</v>
      </c>
      <c r="B8" s="69"/>
      <c r="C8" s="69"/>
      <c r="D8" s="69"/>
    </row>
    <row r="9" s="62" customFormat="1" ht="14.25" thickBot="1">
      <c r="E9" s="38" t="s">
        <v>274</v>
      </c>
    </row>
    <row r="10" spans="1:5" s="62" customFormat="1" ht="30" customHeight="1" thickBot="1">
      <c r="A10" s="516" t="s">
        <v>20</v>
      </c>
      <c r="B10" s="516"/>
      <c r="C10" s="508" t="s">
        <v>46</v>
      </c>
      <c r="D10" s="510" t="s">
        <v>282</v>
      </c>
      <c r="E10" s="511"/>
    </row>
    <row r="11" spans="1:5" s="62" customFormat="1" ht="29.25" thickBot="1">
      <c r="A11" s="517"/>
      <c r="B11" s="517"/>
      <c r="C11" s="509"/>
      <c r="D11" s="331" t="s">
        <v>47</v>
      </c>
      <c r="E11" s="331" t="s">
        <v>48</v>
      </c>
    </row>
    <row r="12" spans="1:5" s="62" customFormat="1" ht="14.25" thickBot="1">
      <c r="A12" s="64">
        <v>1</v>
      </c>
      <c r="B12" s="64">
        <v>2</v>
      </c>
      <c r="C12" s="64">
        <v>3</v>
      </c>
      <c r="D12" s="64">
        <v>4</v>
      </c>
      <c r="E12" s="64">
        <v>5</v>
      </c>
    </row>
    <row r="13" spans="1:5" s="62" customFormat="1" ht="35.25" customHeight="1" thickBot="1">
      <c r="A13" s="70">
        <v>8000</v>
      </c>
      <c r="B13" s="71" t="s">
        <v>49</v>
      </c>
      <c r="C13" s="274">
        <f>D13+E13</f>
        <v>0</v>
      </c>
      <c r="D13" s="160">
        <v>0</v>
      </c>
      <c r="E13" s="224">
        <v>0</v>
      </c>
    </row>
    <row r="15" spans="1:7" s="102" customFormat="1" ht="20.25" customHeight="1">
      <c r="A15" s="476" t="s">
        <v>387</v>
      </c>
      <c r="B15" s="476"/>
      <c r="C15" s="476"/>
      <c r="D15" s="476"/>
      <c r="E15" s="476"/>
      <c r="F15" s="476"/>
      <c r="G15" s="256"/>
    </row>
    <row r="16" spans="1:7" s="102" customFormat="1" ht="54" customHeight="1">
      <c r="A16" s="256"/>
      <c r="B16" s="256"/>
      <c r="C16" s="256"/>
      <c r="D16" s="256"/>
      <c r="E16" s="256"/>
      <c r="F16" s="256"/>
      <c r="G16" s="256"/>
    </row>
    <row r="17" spans="1:7" s="102" customFormat="1" ht="9.75" customHeight="1">
      <c r="A17" s="256"/>
      <c r="B17" s="256"/>
      <c r="C17" s="256"/>
      <c r="D17" s="256"/>
      <c r="E17" s="256"/>
      <c r="F17" s="256"/>
      <c r="G17" s="256"/>
    </row>
    <row r="18" spans="3:6" ht="18" customHeight="1">
      <c r="C18" s="484" t="s">
        <v>366</v>
      </c>
      <c r="D18" s="484"/>
      <c r="E18" s="484"/>
      <c r="F18" s="484"/>
    </row>
    <row r="19" spans="3:6" ht="13.5" customHeight="1">
      <c r="C19" s="484" t="s">
        <v>380</v>
      </c>
      <c r="D19" s="484"/>
      <c r="E19" s="484"/>
      <c r="F19" s="484"/>
    </row>
    <row r="20" spans="3:6" ht="13.5" customHeight="1">
      <c r="C20" s="484" t="s">
        <v>482</v>
      </c>
      <c r="D20" s="484"/>
      <c r="E20" s="484"/>
      <c r="F20" s="484"/>
    </row>
    <row r="21" spans="3:6" ht="16.5" customHeight="1">
      <c r="C21" s="521"/>
      <c r="D21" s="521"/>
      <c r="E21" s="521"/>
      <c r="F21" s="3"/>
    </row>
    <row r="22" ht="9" customHeight="1">
      <c r="B22" s="2"/>
    </row>
    <row r="23" spans="1:6" ht="34.5" customHeight="1">
      <c r="A23" s="500" t="s">
        <v>53</v>
      </c>
      <c r="B23" s="500"/>
      <c r="C23" s="500"/>
      <c r="D23" s="500"/>
      <c r="E23" s="500"/>
      <c r="F23" s="500"/>
    </row>
    <row r="24" spans="1:6" ht="14.25" customHeight="1">
      <c r="A24" s="69" t="s">
        <v>79</v>
      </c>
      <c r="B24" s="62"/>
      <c r="C24" s="62"/>
      <c r="D24" s="62"/>
      <c r="E24" s="62"/>
      <c r="F24" s="62"/>
    </row>
    <row r="25" spans="1:6" ht="14.25" customHeight="1" thickBot="1">
      <c r="A25" s="62"/>
      <c r="B25" s="62"/>
      <c r="C25" s="62"/>
      <c r="D25" s="62"/>
      <c r="E25" s="180" t="s">
        <v>274</v>
      </c>
      <c r="F25" s="62"/>
    </row>
    <row r="26" spans="1:6" ht="30" customHeight="1">
      <c r="A26" s="513" t="s">
        <v>20</v>
      </c>
      <c r="B26" s="520" t="s">
        <v>230</v>
      </c>
      <c r="C26" s="520"/>
      <c r="D26" s="506" t="s">
        <v>232</v>
      </c>
      <c r="E26" s="518" t="s">
        <v>282</v>
      </c>
      <c r="F26" s="519"/>
    </row>
    <row r="27" spans="1:6" ht="27">
      <c r="A27" s="514"/>
      <c r="B27" s="181" t="s">
        <v>231</v>
      </c>
      <c r="C27" s="78" t="s">
        <v>341</v>
      </c>
      <c r="D27" s="507"/>
      <c r="E27" s="81" t="s">
        <v>233</v>
      </c>
      <c r="F27" s="202" t="s">
        <v>234</v>
      </c>
    </row>
    <row r="28" spans="1:6" ht="13.5">
      <c r="A28" s="203">
        <v>1</v>
      </c>
      <c r="B28" s="182">
        <v>2</v>
      </c>
      <c r="C28" s="182">
        <v>3</v>
      </c>
      <c r="D28" s="182">
        <v>4</v>
      </c>
      <c r="E28" s="182">
        <v>5</v>
      </c>
      <c r="F28" s="204">
        <v>6</v>
      </c>
    </row>
    <row r="29" spans="1:8" s="3" customFormat="1" ht="40.5">
      <c r="A29" s="205">
        <v>8010</v>
      </c>
      <c r="B29" s="183" t="s">
        <v>54</v>
      </c>
      <c r="C29" s="88"/>
      <c r="D29" s="250">
        <f>E29+F29</f>
        <v>0</v>
      </c>
      <c r="E29" s="125" t="s">
        <v>586</v>
      </c>
      <c r="F29" s="126" t="s">
        <v>586</v>
      </c>
      <c r="H29" s="161"/>
    </row>
    <row r="30" spans="1:6" s="3" customFormat="1" ht="14.25">
      <c r="A30" s="205"/>
      <c r="B30" s="184" t="s">
        <v>282</v>
      </c>
      <c r="C30" s="88"/>
      <c r="D30" s="86"/>
      <c r="E30" s="210"/>
      <c r="F30" s="211"/>
    </row>
    <row r="31" spans="1:6" ht="40.5">
      <c r="A31" s="205">
        <v>8100</v>
      </c>
      <c r="B31" s="183" t="s">
        <v>55</v>
      </c>
      <c r="C31" s="75"/>
      <c r="D31" s="140"/>
      <c r="E31" s="140"/>
      <c r="F31" s="212"/>
    </row>
    <row r="32" spans="1:6" ht="13.5">
      <c r="A32" s="205"/>
      <c r="B32" s="185" t="s">
        <v>282</v>
      </c>
      <c r="C32" s="75"/>
      <c r="D32" s="140"/>
      <c r="E32" s="140"/>
      <c r="F32" s="212"/>
    </row>
    <row r="33" spans="1:6" ht="27">
      <c r="A33" s="206">
        <v>8110</v>
      </c>
      <c r="B33" s="186" t="s">
        <v>56</v>
      </c>
      <c r="C33" s="75"/>
      <c r="D33" s="189"/>
      <c r="E33" s="140"/>
      <c r="F33" s="72"/>
    </row>
    <row r="34" spans="1:6" ht="13.5">
      <c r="A34" s="206"/>
      <c r="B34" s="187" t="s">
        <v>282</v>
      </c>
      <c r="C34" s="75"/>
      <c r="D34" s="189"/>
      <c r="E34" s="140"/>
      <c r="F34" s="72"/>
    </row>
    <row r="35" spans="1:6" ht="40.5">
      <c r="A35" s="206">
        <v>8111</v>
      </c>
      <c r="B35" s="188" t="s">
        <v>57</v>
      </c>
      <c r="C35" s="75"/>
      <c r="D35" s="140"/>
      <c r="E35" s="189" t="s">
        <v>62</v>
      </c>
      <c r="F35" s="212"/>
    </row>
    <row r="36" spans="1:6" ht="13.5">
      <c r="A36" s="206"/>
      <c r="B36" s="84" t="s">
        <v>361</v>
      </c>
      <c r="C36" s="75"/>
      <c r="D36" s="140"/>
      <c r="E36" s="189"/>
      <c r="F36" s="212"/>
    </row>
    <row r="37" spans="1:6" ht="13.5">
      <c r="A37" s="206">
        <v>8112</v>
      </c>
      <c r="B37" s="190" t="s">
        <v>39</v>
      </c>
      <c r="C37" s="191" t="s">
        <v>8</v>
      </c>
      <c r="D37" s="140"/>
      <c r="E37" s="189" t="s">
        <v>62</v>
      </c>
      <c r="F37" s="212"/>
    </row>
    <row r="38" spans="1:6" ht="13.5">
      <c r="A38" s="206">
        <v>8113</v>
      </c>
      <c r="B38" s="190" t="s">
        <v>40</v>
      </c>
      <c r="C38" s="191" t="s">
        <v>9</v>
      </c>
      <c r="D38" s="140"/>
      <c r="E38" s="189" t="s">
        <v>62</v>
      </c>
      <c r="F38" s="212"/>
    </row>
    <row r="39" spans="1:6" s="23" customFormat="1" ht="27">
      <c r="A39" s="206">
        <v>8120</v>
      </c>
      <c r="B39" s="188" t="s">
        <v>61</v>
      </c>
      <c r="C39" s="191"/>
      <c r="D39" s="225"/>
      <c r="E39" s="226"/>
      <c r="F39" s="227"/>
    </row>
    <row r="40" spans="1:6" s="23" customFormat="1" ht="13.5">
      <c r="A40" s="206"/>
      <c r="B40" s="84" t="s">
        <v>282</v>
      </c>
      <c r="C40" s="191"/>
      <c r="D40" s="225"/>
      <c r="E40" s="226"/>
      <c r="F40" s="227"/>
    </row>
    <row r="41" spans="1:6" s="23" customFormat="1" ht="13.5">
      <c r="A41" s="206">
        <v>8121</v>
      </c>
      <c r="B41" s="188" t="s">
        <v>58</v>
      </c>
      <c r="C41" s="191"/>
      <c r="D41" s="225"/>
      <c r="E41" s="189" t="s">
        <v>62</v>
      </c>
      <c r="F41" s="227"/>
    </row>
    <row r="42" spans="1:6" s="23" customFormat="1" ht="13.5">
      <c r="A42" s="206"/>
      <c r="B42" s="84" t="s">
        <v>361</v>
      </c>
      <c r="C42" s="191"/>
      <c r="D42" s="225"/>
      <c r="E42" s="226"/>
      <c r="F42" s="227"/>
    </row>
    <row r="43" spans="1:6" s="23" customFormat="1" ht="24.75" customHeight="1">
      <c r="A43" s="205">
        <v>8122</v>
      </c>
      <c r="B43" s="186" t="s">
        <v>59</v>
      </c>
      <c r="C43" s="191" t="s">
        <v>10</v>
      </c>
      <c r="D43" s="225"/>
      <c r="E43" s="189" t="s">
        <v>62</v>
      </c>
      <c r="F43" s="227"/>
    </row>
    <row r="44" spans="1:6" s="23" customFormat="1" ht="13.5">
      <c r="A44" s="205"/>
      <c r="B44" s="192" t="s">
        <v>361</v>
      </c>
      <c r="C44" s="191"/>
      <c r="D44" s="225"/>
      <c r="E44" s="226"/>
      <c r="F44" s="227"/>
    </row>
    <row r="45" spans="1:6" s="23" customFormat="1" ht="13.5">
      <c r="A45" s="205">
        <v>8123</v>
      </c>
      <c r="B45" s="192" t="s">
        <v>50</v>
      </c>
      <c r="C45" s="191"/>
      <c r="D45" s="225"/>
      <c r="E45" s="189" t="s">
        <v>62</v>
      </c>
      <c r="F45" s="227"/>
    </row>
    <row r="46" spans="1:6" s="23" customFormat="1" ht="13.5">
      <c r="A46" s="205">
        <v>8124</v>
      </c>
      <c r="B46" s="192" t="s">
        <v>51</v>
      </c>
      <c r="C46" s="191"/>
      <c r="D46" s="225"/>
      <c r="E46" s="189" t="s">
        <v>62</v>
      </c>
      <c r="F46" s="227"/>
    </row>
    <row r="47" spans="1:6" s="23" customFormat="1" ht="27">
      <c r="A47" s="205">
        <v>8130</v>
      </c>
      <c r="B47" s="186" t="s">
        <v>60</v>
      </c>
      <c r="C47" s="191" t="s">
        <v>11</v>
      </c>
      <c r="D47" s="225"/>
      <c r="E47" s="189" t="s">
        <v>62</v>
      </c>
      <c r="F47" s="227"/>
    </row>
    <row r="48" spans="1:6" s="23" customFormat="1" ht="13.5">
      <c r="A48" s="205"/>
      <c r="B48" s="192" t="s">
        <v>361</v>
      </c>
      <c r="C48" s="191"/>
      <c r="D48" s="225"/>
      <c r="E48" s="226"/>
      <c r="F48" s="227"/>
    </row>
    <row r="49" spans="1:6" s="23" customFormat="1" ht="13.5">
      <c r="A49" s="205">
        <v>8131</v>
      </c>
      <c r="B49" s="192" t="s">
        <v>23</v>
      </c>
      <c r="C49" s="191"/>
      <c r="D49" s="225"/>
      <c r="E49" s="189" t="s">
        <v>62</v>
      </c>
      <c r="F49" s="227"/>
    </row>
    <row r="50" spans="1:6" s="23" customFormat="1" ht="13.5">
      <c r="A50" s="205">
        <v>8132</v>
      </c>
      <c r="B50" s="192" t="s">
        <v>52</v>
      </c>
      <c r="C50" s="191"/>
      <c r="D50" s="225"/>
      <c r="E50" s="189" t="s">
        <v>62</v>
      </c>
      <c r="F50" s="227"/>
    </row>
    <row r="51" spans="1:6" s="23" customFormat="1" ht="27">
      <c r="A51" s="205">
        <v>8140</v>
      </c>
      <c r="B51" s="186" t="s">
        <v>315</v>
      </c>
      <c r="C51" s="191"/>
      <c r="D51" s="225"/>
      <c r="E51" s="226"/>
      <c r="F51" s="227"/>
    </row>
    <row r="52" spans="1:6" s="23" customFormat="1" ht="13.5">
      <c r="A52" s="206"/>
      <c r="B52" s="84" t="s">
        <v>361</v>
      </c>
      <c r="C52" s="191"/>
      <c r="D52" s="225"/>
      <c r="E52" s="226"/>
      <c r="F52" s="227"/>
    </row>
    <row r="53" spans="1:6" s="23" customFormat="1" ht="27">
      <c r="A53" s="205">
        <v>8141</v>
      </c>
      <c r="B53" s="186" t="s">
        <v>316</v>
      </c>
      <c r="C53" s="191" t="s">
        <v>10</v>
      </c>
      <c r="D53" s="225"/>
      <c r="E53" s="226"/>
      <c r="F53" s="227"/>
    </row>
    <row r="54" spans="1:6" s="23" customFormat="1" ht="13.5">
      <c r="A54" s="205"/>
      <c r="B54" s="192" t="s">
        <v>361</v>
      </c>
      <c r="C54" s="79"/>
      <c r="D54" s="225"/>
      <c r="E54" s="226"/>
      <c r="F54" s="227"/>
    </row>
    <row r="55" spans="1:6" s="23" customFormat="1" ht="13.5">
      <c r="A55" s="205">
        <v>8142</v>
      </c>
      <c r="B55" s="192" t="s">
        <v>21</v>
      </c>
      <c r="C55" s="79"/>
      <c r="D55" s="225"/>
      <c r="E55" s="226"/>
      <c r="F55" s="72" t="s">
        <v>62</v>
      </c>
    </row>
    <row r="56" spans="1:6" s="23" customFormat="1" ht="13.5">
      <c r="A56" s="205">
        <v>8143</v>
      </c>
      <c r="B56" s="192" t="s">
        <v>22</v>
      </c>
      <c r="C56" s="79"/>
      <c r="D56" s="225"/>
      <c r="E56" s="226"/>
      <c r="F56" s="227"/>
    </row>
    <row r="57" spans="1:6" s="23" customFormat="1" ht="27">
      <c r="A57" s="205">
        <v>8150</v>
      </c>
      <c r="B57" s="186" t="s">
        <v>317</v>
      </c>
      <c r="C57" s="193" t="s">
        <v>11</v>
      </c>
      <c r="D57" s="225"/>
      <c r="E57" s="226"/>
      <c r="F57" s="227"/>
    </row>
    <row r="58" spans="1:6" s="23" customFormat="1" ht="13.5">
      <c r="A58" s="205"/>
      <c r="B58" s="192" t="s">
        <v>361</v>
      </c>
      <c r="C58" s="193"/>
      <c r="D58" s="225"/>
      <c r="E58" s="226"/>
      <c r="F58" s="227"/>
    </row>
    <row r="59" spans="1:6" s="23" customFormat="1" ht="13.5">
      <c r="A59" s="205">
        <v>8151</v>
      </c>
      <c r="B59" s="192" t="s">
        <v>23</v>
      </c>
      <c r="C59" s="193"/>
      <c r="D59" s="225"/>
      <c r="E59" s="226"/>
      <c r="F59" s="212" t="s">
        <v>227</v>
      </c>
    </row>
    <row r="60" spans="1:6" s="23" customFormat="1" ht="13.5">
      <c r="A60" s="205">
        <v>8152</v>
      </c>
      <c r="B60" s="192" t="s">
        <v>24</v>
      </c>
      <c r="C60" s="193"/>
      <c r="D60" s="225"/>
      <c r="E60" s="226"/>
      <c r="F60" s="227"/>
    </row>
    <row r="61" spans="1:6" s="23" customFormat="1" ht="40.5">
      <c r="A61" s="205">
        <v>8160</v>
      </c>
      <c r="B61" s="186" t="s">
        <v>325</v>
      </c>
      <c r="C61" s="193"/>
      <c r="D61" s="225"/>
      <c r="E61" s="226"/>
      <c r="F61" s="227"/>
    </row>
    <row r="62" spans="1:6" s="23" customFormat="1" ht="13.5">
      <c r="A62" s="205"/>
      <c r="B62" s="194" t="s">
        <v>282</v>
      </c>
      <c r="C62" s="193"/>
      <c r="D62" s="225"/>
      <c r="E62" s="226"/>
      <c r="F62" s="227"/>
    </row>
    <row r="63" spans="1:6" s="3" customFormat="1" ht="40.5">
      <c r="A63" s="205">
        <v>8161</v>
      </c>
      <c r="B63" s="188" t="s">
        <v>318</v>
      </c>
      <c r="C63" s="193"/>
      <c r="D63" s="86"/>
      <c r="E63" s="215" t="s">
        <v>62</v>
      </c>
      <c r="F63" s="211"/>
    </row>
    <row r="64" spans="1:6" s="3" customFormat="1" ht="14.25">
      <c r="A64" s="205"/>
      <c r="B64" s="84" t="s">
        <v>361</v>
      </c>
      <c r="C64" s="193"/>
      <c r="D64" s="86"/>
      <c r="E64" s="215"/>
      <c r="F64" s="211"/>
    </row>
    <row r="65" spans="1:6" ht="40.5">
      <c r="A65" s="205">
        <v>8162</v>
      </c>
      <c r="B65" s="192" t="s">
        <v>25</v>
      </c>
      <c r="C65" s="193" t="s">
        <v>12</v>
      </c>
      <c r="D65" s="140"/>
      <c r="E65" s="189" t="s">
        <v>62</v>
      </c>
      <c r="F65" s="212"/>
    </row>
    <row r="66" spans="1:6" s="3" customFormat="1" ht="121.5">
      <c r="A66" s="206">
        <v>8163</v>
      </c>
      <c r="B66" s="195" t="s">
        <v>26</v>
      </c>
      <c r="C66" s="193" t="s">
        <v>12</v>
      </c>
      <c r="D66" s="86"/>
      <c r="E66" s="215" t="s">
        <v>62</v>
      </c>
      <c r="F66" s="211"/>
    </row>
    <row r="67" spans="1:6" ht="27">
      <c r="A67" s="205">
        <v>8164</v>
      </c>
      <c r="B67" s="192" t="s">
        <v>27</v>
      </c>
      <c r="C67" s="193" t="s">
        <v>13</v>
      </c>
      <c r="D67" s="140"/>
      <c r="E67" s="189" t="s">
        <v>62</v>
      </c>
      <c r="F67" s="212"/>
    </row>
    <row r="68" spans="1:9" s="3" customFormat="1" ht="27">
      <c r="A68" s="205">
        <v>8170</v>
      </c>
      <c r="B68" s="188" t="s">
        <v>319</v>
      </c>
      <c r="C68" s="193"/>
      <c r="D68" s="215"/>
      <c r="E68" s="215"/>
      <c r="F68" s="228"/>
      <c r="I68" s="3" t="s">
        <v>79</v>
      </c>
    </row>
    <row r="69" spans="1:6" s="3" customFormat="1" ht="14.25">
      <c r="A69" s="205"/>
      <c r="B69" s="84" t="s">
        <v>361</v>
      </c>
      <c r="C69" s="193"/>
      <c r="D69" s="215"/>
      <c r="E69" s="215"/>
      <c r="F69" s="228"/>
    </row>
    <row r="70" spans="1:6" ht="40.5">
      <c r="A70" s="205">
        <v>8171</v>
      </c>
      <c r="B70" s="192" t="s">
        <v>28</v>
      </c>
      <c r="C70" s="193" t="s">
        <v>14</v>
      </c>
      <c r="D70" s="140"/>
      <c r="E70" s="189"/>
      <c r="F70" s="212"/>
    </row>
    <row r="71" spans="1:6" ht="13.5">
      <c r="A71" s="205">
        <v>8172</v>
      </c>
      <c r="B71" s="190" t="s">
        <v>29</v>
      </c>
      <c r="C71" s="193" t="s">
        <v>15</v>
      </c>
      <c r="D71" s="140"/>
      <c r="E71" s="189"/>
      <c r="F71" s="212"/>
    </row>
    <row r="72" spans="1:6" s="3" customFormat="1" ht="40.5">
      <c r="A72" s="205">
        <v>8190</v>
      </c>
      <c r="B72" s="196" t="s">
        <v>329</v>
      </c>
      <c r="C72" s="197"/>
      <c r="D72" s="276">
        <f>E72+F72</f>
        <v>0</v>
      </c>
      <c r="E72" s="276">
        <f>E73</f>
        <v>0</v>
      </c>
      <c r="F72" s="461">
        <f>F78</f>
        <v>0</v>
      </c>
    </row>
    <row r="73" spans="1:6" s="3" customFormat="1" ht="13.5">
      <c r="A73" s="205"/>
      <c r="B73" s="84" t="s">
        <v>235</v>
      </c>
      <c r="C73" s="522">
        <v>9320</v>
      </c>
      <c r="D73" s="505">
        <v>0</v>
      </c>
      <c r="E73" s="505">
        <v>0</v>
      </c>
      <c r="F73" s="512" t="s">
        <v>227</v>
      </c>
    </row>
    <row r="74" spans="1:6" ht="27">
      <c r="A74" s="206">
        <v>8191</v>
      </c>
      <c r="B74" s="84" t="s">
        <v>30</v>
      </c>
      <c r="C74" s="522"/>
      <c r="D74" s="505"/>
      <c r="E74" s="505"/>
      <c r="F74" s="512"/>
    </row>
    <row r="75" spans="1:6" ht="14.25">
      <c r="A75" s="206"/>
      <c r="B75" s="84" t="s">
        <v>284</v>
      </c>
      <c r="C75" s="197"/>
      <c r="D75" s="86"/>
      <c r="E75" s="86"/>
      <c r="F75" s="211"/>
    </row>
    <row r="76" spans="1:6" ht="67.5">
      <c r="A76" s="206">
        <v>8192</v>
      </c>
      <c r="B76" s="192" t="s">
        <v>31</v>
      </c>
      <c r="C76" s="197"/>
      <c r="D76" s="250">
        <f>E76</f>
        <v>0</v>
      </c>
      <c r="E76" s="250">
        <v>0</v>
      </c>
      <c r="F76" s="228" t="s">
        <v>62</v>
      </c>
    </row>
    <row r="77" spans="1:6" ht="27">
      <c r="A77" s="206">
        <v>8193</v>
      </c>
      <c r="B77" s="192" t="s">
        <v>328</v>
      </c>
      <c r="C77" s="197"/>
      <c r="D77" s="86"/>
      <c r="E77" s="215"/>
      <c r="F77" s="228" t="s">
        <v>227</v>
      </c>
    </row>
    <row r="78" spans="1:6" ht="40.5">
      <c r="A78" s="206">
        <v>8194</v>
      </c>
      <c r="B78" s="84" t="s">
        <v>32</v>
      </c>
      <c r="C78" s="198">
        <v>9330</v>
      </c>
      <c r="D78" s="462">
        <f>F78</f>
        <v>0</v>
      </c>
      <c r="E78" s="215" t="s">
        <v>62</v>
      </c>
      <c r="F78" s="249">
        <v>0</v>
      </c>
    </row>
    <row r="79" spans="1:6" ht="14.25">
      <c r="A79" s="206"/>
      <c r="B79" s="84" t="s">
        <v>284</v>
      </c>
      <c r="C79" s="198"/>
      <c r="D79" s="462"/>
      <c r="E79" s="215"/>
      <c r="F79" s="249"/>
    </row>
    <row r="80" spans="1:6" ht="40.5">
      <c r="A80" s="206">
        <v>8195</v>
      </c>
      <c r="B80" s="192" t="s">
        <v>33</v>
      </c>
      <c r="C80" s="198"/>
      <c r="D80" s="462">
        <f>F80</f>
        <v>0</v>
      </c>
      <c r="E80" s="215" t="s">
        <v>62</v>
      </c>
      <c r="F80" s="463">
        <v>0</v>
      </c>
    </row>
    <row r="81" spans="1:6" ht="54">
      <c r="A81" s="206">
        <v>8196</v>
      </c>
      <c r="B81" s="192" t="s">
        <v>34</v>
      </c>
      <c r="C81" s="198"/>
      <c r="D81" s="189"/>
      <c r="E81" s="189" t="s">
        <v>62</v>
      </c>
      <c r="F81" s="212"/>
    </row>
    <row r="82" spans="1:6" ht="40.5">
      <c r="A82" s="206">
        <v>8197</v>
      </c>
      <c r="B82" s="196" t="s">
        <v>35</v>
      </c>
      <c r="C82" s="199"/>
      <c r="D82" s="189" t="s">
        <v>62</v>
      </c>
      <c r="E82" s="189" t="s">
        <v>62</v>
      </c>
      <c r="F82" s="72" t="s">
        <v>62</v>
      </c>
    </row>
    <row r="83" spans="1:6" ht="54">
      <c r="A83" s="206">
        <v>8198</v>
      </c>
      <c r="B83" s="196" t="s">
        <v>36</v>
      </c>
      <c r="C83" s="199"/>
      <c r="D83" s="189" t="s">
        <v>62</v>
      </c>
      <c r="E83" s="189"/>
      <c r="F83" s="212"/>
    </row>
    <row r="84" spans="1:6" ht="67.5">
      <c r="A84" s="206">
        <v>8199</v>
      </c>
      <c r="B84" s="196" t="s">
        <v>320</v>
      </c>
      <c r="C84" s="199"/>
      <c r="D84" s="275">
        <f>E84+F84</f>
        <v>0</v>
      </c>
      <c r="E84" s="275">
        <v>0</v>
      </c>
      <c r="F84" s="249">
        <v>0</v>
      </c>
    </row>
    <row r="85" spans="1:6" ht="40.5">
      <c r="A85" s="206" t="s">
        <v>37</v>
      </c>
      <c r="B85" s="200" t="s">
        <v>38</v>
      </c>
      <c r="C85" s="199"/>
      <c r="D85" s="189"/>
      <c r="E85" s="189" t="s">
        <v>62</v>
      </c>
      <c r="F85" s="212"/>
    </row>
    <row r="86" spans="1:6" ht="27">
      <c r="A86" s="206">
        <v>8200</v>
      </c>
      <c r="B86" s="183" t="s">
        <v>326</v>
      </c>
      <c r="C86" s="197"/>
      <c r="D86" s="140"/>
      <c r="E86" s="140"/>
      <c r="F86" s="212"/>
    </row>
    <row r="87" spans="1:6" ht="13.5">
      <c r="A87" s="206"/>
      <c r="B87" s="185" t="s">
        <v>282</v>
      </c>
      <c r="C87" s="197"/>
      <c r="D87" s="140"/>
      <c r="E87" s="140"/>
      <c r="F87" s="212"/>
    </row>
    <row r="88" spans="1:6" ht="27">
      <c r="A88" s="206">
        <v>8210</v>
      </c>
      <c r="B88" s="201" t="s">
        <v>327</v>
      </c>
      <c r="C88" s="197"/>
      <c r="D88" s="140"/>
      <c r="E88" s="189"/>
      <c r="F88" s="212"/>
    </row>
    <row r="89" spans="1:6" ht="13.5">
      <c r="A89" s="205"/>
      <c r="B89" s="192" t="s">
        <v>282</v>
      </c>
      <c r="C89" s="197"/>
      <c r="D89" s="140"/>
      <c r="E89" s="189"/>
      <c r="F89" s="212"/>
    </row>
    <row r="90" spans="1:6" ht="40.5">
      <c r="A90" s="206">
        <v>8211</v>
      </c>
      <c r="B90" s="188" t="s">
        <v>321</v>
      </c>
      <c r="C90" s="197"/>
      <c r="D90" s="140"/>
      <c r="E90" s="189" t="s">
        <v>62</v>
      </c>
      <c r="F90" s="212"/>
    </row>
    <row r="91" spans="1:6" ht="13.5">
      <c r="A91" s="206"/>
      <c r="B91" s="84" t="s">
        <v>284</v>
      </c>
      <c r="C91" s="197"/>
      <c r="D91" s="140"/>
      <c r="E91" s="189"/>
      <c r="F91" s="212"/>
    </row>
    <row r="92" spans="1:6" ht="15" customHeight="1">
      <c r="A92" s="206">
        <v>8212</v>
      </c>
      <c r="B92" s="190" t="s">
        <v>39</v>
      </c>
      <c r="C92" s="193" t="s">
        <v>344</v>
      </c>
      <c r="D92" s="140"/>
      <c r="E92" s="189" t="s">
        <v>62</v>
      </c>
      <c r="F92" s="212"/>
    </row>
    <row r="93" spans="1:6" ht="15" customHeight="1">
      <c r="A93" s="206">
        <v>8213</v>
      </c>
      <c r="B93" s="190" t="s">
        <v>40</v>
      </c>
      <c r="C93" s="193" t="s">
        <v>345</v>
      </c>
      <c r="D93" s="140"/>
      <c r="E93" s="189" t="s">
        <v>62</v>
      </c>
      <c r="F93" s="212"/>
    </row>
    <row r="94" spans="1:6" ht="40.5">
      <c r="A94" s="206">
        <v>8220</v>
      </c>
      <c r="B94" s="188" t="s">
        <v>324</v>
      </c>
      <c r="C94" s="197"/>
      <c r="D94" s="140"/>
      <c r="E94" s="140"/>
      <c r="F94" s="212"/>
    </row>
    <row r="95" spans="1:6" ht="13.5">
      <c r="A95" s="206"/>
      <c r="B95" s="84" t="s">
        <v>282</v>
      </c>
      <c r="C95" s="197"/>
      <c r="D95" s="140"/>
      <c r="E95" s="140"/>
      <c r="F95" s="212"/>
    </row>
    <row r="96" spans="1:6" ht="13.5">
      <c r="A96" s="206">
        <v>8221</v>
      </c>
      <c r="B96" s="188" t="s">
        <v>322</v>
      </c>
      <c r="C96" s="197"/>
      <c r="D96" s="140"/>
      <c r="E96" s="189" t="s">
        <v>62</v>
      </c>
      <c r="F96" s="212"/>
    </row>
    <row r="97" spans="1:6" ht="15.75" customHeight="1">
      <c r="A97" s="206"/>
      <c r="B97" s="84" t="s">
        <v>361</v>
      </c>
      <c r="C97" s="197"/>
      <c r="D97" s="140"/>
      <c r="E97" s="189"/>
      <c r="F97" s="212"/>
    </row>
    <row r="98" spans="1:6" ht="13.5">
      <c r="A98" s="205">
        <v>8222</v>
      </c>
      <c r="B98" s="192" t="s">
        <v>41</v>
      </c>
      <c r="C98" s="193" t="s">
        <v>346</v>
      </c>
      <c r="D98" s="140"/>
      <c r="E98" s="189" t="s">
        <v>62</v>
      </c>
      <c r="F98" s="212"/>
    </row>
    <row r="99" spans="1:6" ht="27">
      <c r="A99" s="205">
        <v>8230</v>
      </c>
      <c r="B99" s="192" t="s">
        <v>42</v>
      </c>
      <c r="C99" s="193" t="s">
        <v>347</v>
      </c>
      <c r="D99" s="140"/>
      <c r="E99" s="189" t="s">
        <v>62</v>
      </c>
      <c r="F99" s="212"/>
    </row>
    <row r="100" spans="1:6" ht="27">
      <c r="A100" s="205">
        <v>8240</v>
      </c>
      <c r="B100" s="188" t="s">
        <v>323</v>
      </c>
      <c r="C100" s="197"/>
      <c r="D100" s="140"/>
      <c r="E100" s="140"/>
      <c r="F100" s="212"/>
    </row>
    <row r="101" spans="1:6" ht="13.5">
      <c r="A101" s="206"/>
      <c r="B101" s="84" t="s">
        <v>361</v>
      </c>
      <c r="C101" s="197"/>
      <c r="D101" s="140"/>
      <c r="E101" s="140"/>
      <c r="F101" s="212"/>
    </row>
    <row r="102" spans="1:6" ht="15.75" customHeight="1">
      <c r="A102" s="205">
        <v>8241</v>
      </c>
      <c r="B102" s="192" t="s">
        <v>43</v>
      </c>
      <c r="C102" s="193" t="s">
        <v>346</v>
      </c>
      <c r="D102" s="140"/>
      <c r="E102" s="140"/>
      <c r="F102" s="212"/>
    </row>
    <row r="103" spans="1:6" ht="27.75" thickBot="1">
      <c r="A103" s="207">
        <v>8250</v>
      </c>
      <c r="B103" s="208" t="s">
        <v>44</v>
      </c>
      <c r="C103" s="209" t="s">
        <v>347</v>
      </c>
      <c r="D103" s="229"/>
      <c r="E103" s="230"/>
      <c r="F103" s="231"/>
    </row>
    <row r="104" ht="12.75">
      <c r="B104" s="22"/>
    </row>
    <row r="105" spans="1:7" s="102" customFormat="1" ht="20.25" customHeight="1">
      <c r="A105" s="476" t="s">
        <v>387</v>
      </c>
      <c r="B105" s="476"/>
      <c r="C105" s="476"/>
      <c r="D105" s="476"/>
      <c r="E105" s="476"/>
      <c r="F105" s="476"/>
      <c r="G105" s="256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  <row r="115" ht="12.75">
      <c r="B115" s="22"/>
    </row>
    <row r="116" ht="12.75">
      <c r="B116" s="22"/>
    </row>
    <row r="117" ht="12.75">
      <c r="B117" s="22"/>
    </row>
    <row r="118" ht="12.75">
      <c r="B118" s="22"/>
    </row>
    <row r="119" ht="12.75">
      <c r="B119" s="22"/>
    </row>
    <row r="120" ht="12.75">
      <c r="B120" s="22"/>
    </row>
    <row r="121" ht="12.75">
      <c r="B121" s="22"/>
    </row>
    <row r="122" ht="12.75">
      <c r="B122" s="22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2"/>
    </row>
    <row r="129" ht="12.75">
      <c r="B129" s="22"/>
    </row>
    <row r="130" ht="12.75">
      <c r="B130" s="22"/>
    </row>
    <row r="131" ht="12.75">
      <c r="B131" s="22"/>
    </row>
    <row r="132" ht="12.75">
      <c r="B132" s="22"/>
    </row>
    <row r="133" ht="12.75">
      <c r="B133" s="22"/>
    </row>
    <row r="134" ht="12.75">
      <c r="B134" s="22"/>
    </row>
    <row r="135" ht="12.75">
      <c r="B135" s="22"/>
    </row>
    <row r="136" ht="12.75">
      <c r="B136" s="22"/>
    </row>
    <row r="137" ht="12.75">
      <c r="B137" s="22"/>
    </row>
    <row r="138" ht="12.75">
      <c r="B138" s="22"/>
    </row>
    <row r="139" ht="12.75">
      <c r="B139" s="22"/>
    </row>
    <row r="140" ht="12.75">
      <c r="B140" s="22"/>
    </row>
    <row r="141" ht="12.75">
      <c r="B141" s="22"/>
    </row>
    <row r="142" ht="12.75">
      <c r="B142" s="22"/>
    </row>
    <row r="143" ht="12.75">
      <c r="B143" s="22"/>
    </row>
    <row r="144" ht="12.75">
      <c r="B144" s="22"/>
    </row>
    <row r="145" ht="12.75">
      <c r="B145" s="22"/>
    </row>
    <row r="146" ht="12.75">
      <c r="B146" s="22"/>
    </row>
    <row r="147" ht="12.75">
      <c r="B147" s="22"/>
    </row>
    <row r="148" ht="12.75">
      <c r="B148" s="22"/>
    </row>
    <row r="149" ht="12.75">
      <c r="B149" s="22"/>
    </row>
    <row r="150" ht="12.75">
      <c r="B150" s="22"/>
    </row>
    <row r="151" ht="12.75">
      <c r="B151" s="22"/>
    </row>
    <row r="152" ht="12.75">
      <c r="B152" s="22"/>
    </row>
    <row r="153" ht="12.75">
      <c r="B153" s="22"/>
    </row>
    <row r="154" ht="12.75">
      <c r="B154" s="22"/>
    </row>
    <row r="155" ht="12.75">
      <c r="B155" s="22"/>
    </row>
    <row r="156" ht="12.75">
      <c r="B156" s="22"/>
    </row>
    <row r="157" ht="12.75">
      <c r="B157" s="22"/>
    </row>
    <row r="158" ht="12.75">
      <c r="B158" s="22"/>
    </row>
    <row r="159" ht="12.75">
      <c r="B159" s="22"/>
    </row>
    <row r="160" ht="12.75">
      <c r="B160" s="22"/>
    </row>
    <row r="161" ht="12.75">
      <c r="B161" s="22"/>
    </row>
    <row r="162" ht="12.75">
      <c r="B162" s="22"/>
    </row>
    <row r="163" ht="12.75">
      <c r="B163" s="22"/>
    </row>
    <row r="164" ht="12.75">
      <c r="B164" s="22"/>
    </row>
    <row r="165" ht="12.75">
      <c r="B165" s="22"/>
    </row>
    <row r="166" ht="12.75">
      <c r="B166" s="22"/>
    </row>
    <row r="167" ht="12.75">
      <c r="B167" s="22"/>
    </row>
    <row r="168" ht="12.75">
      <c r="B168" s="22"/>
    </row>
    <row r="169" ht="12.75">
      <c r="B169" s="22"/>
    </row>
    <row r="170" ht="12.75">
      <c r="B170" s="22"/>
    </row>
    <row r="171" ht="12.75">
      <c r="B171" s="22"/>
    </row>
    <row r="172" ht="12.75">
      <c r="B172" s="22"/>
    </row>
    <row r="173" ht="12.75">
      <c r="B173" s="22"/>
    </row>
    <row r="174" ht="12.75">
      <c r="B174" s="22"/>
    </row>
    <row r="175" ht="12.75">
      <c r="B175" s="22"/>
    </row>
    <row r="176" ht="12.75">
      <c r="B176" s="22"/>
    </row>
    <row r="177" ht="12.75">
      <c r="B177" s="22"/>
    </row>
    <row r="178" ht="12.75">
      <c r="B178" s="22"/>
    </row>
    <row r="179" ht="12.75">
      <c r="B179" s="22"/>
    </row>
    <row r="180" ht="12.75">
      <c r="B180" s="22"/>
    </row>
    <row r="181" ht="12.75">
      <c r="B181" s="22"/>
    </row>
    <row r="182" ht="12.75">
      <c r="B182" s="22"/>
    </row>
    <row r="183" ht="12.75">
      <c r="B183" s="22"/>
    </row>
    <row r="184" ht="12.75">
      <c r="B184" s="22"/>
    </row>
    <row r="185" ht="12.75">
      <c r="B185" s="22"/>
    </row>
    <row r="186" ht="12.75">
      <c r="B186" s="22"/>
    </row>
    <row r="187" ht="12.75">
      <c r="B187" s="22"/>
    </row>
    <row r="188" ht="12.75">
      <c r="B188" s="22"/>
    </row>
    <row r="189" ht="12.75">
      <c r="B189" s="22"/>
    </row>
    <row r="190" ht="12.75">
      <c r="B190" s="22"/>
    </row>
    <row r="191" ht="12.75">
      <c r="B191" s="22"/>
    </row>
    <row r="192" ht="12.75">
      <c r="B192" s="22"/>
    </row>
    <row r="193" ht="12.75">
      <c r="B193" s="22"/>
    </row>
    <row r="194" ht="12.75">
      <c r="B194" s="22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ht="12.75">
      <c r="B200" s="22"/>
    </row>
    <row r="201" ht="12.75">
      <c r="B201" s="22"/>
    </row>
    <row r="202" ht="12.75">
      <c r="B202" s="22"/>
    </row>
    <row r="203" ht="12.75">
      <c r="B203" s="22"/>
    </row>
    <row r="204" ht="12.75">
      <c r="B204" s="22"/>
    </row>
    <row r="205" ht="12.75">
      <c r="B205" s="22"/>
    </row>
    <row r="206" ht="12.75">
      <c r="B206" s="22"/>
    </row>
    <row r="207" ht="12.75">
      <c r="B207" s="22"/>
    </row>
    <row r="208" ht="12.75">
      <c r="B208" s="22"/>
    </row>
    <row r="209" ht="12.75">
      <c r="B209" s="22"/>
    </row>
    <row r="210" ht="12.75">
      <c r="B210" s="22"/>
    </row>
    <row r="211" ht="12.75">
      <c r="B211" s="22"/>
    </row>
    <row r="212" ht="12.75">
      <c r="B212" s="22"/>
    </row>
    <row r="213" ht="12.75">
      <c r="B213" s="22"/>
    </row>
    <row r="214" ht="12.75">
      <c r="B214" s="22"/>
    </row>
    <row r="215" ht="12.75">
      <c r="B215" s="22"/>
    </row>
    <row r="216" ht="12.75">
      <c r="B216" s="22"/>
    </row>
    <row r="217" ht="12.75">
      <c r="B217" s="22"/>
    </row>
    <row r="218" ht="12.75">
      <c r="B218" s="22"/>
    </row>
    <row r="219" ht="12.75">
      <c r="B219" s="22"/>
    </row>
    <row r="220" ht="12.75">
      <c r="B220" s="22"/>
    </row>
    <row r="221" ht="12.75">
      <c r="B221" s="22"/>
    </row>
    <row r="222" ht="12.75">
      <c r="B222" s="22"/>
    </row>
    <row r="223" ht="12.75">
      <c r="B223" s="22"/>
    </row>
    <row r="224" ht="12.75">
      <c r="B224" s="22"/>
    </row>
    <row r="225" ht="12.75">
      <c r="B225" s="22"/>
    </row>
    <row r="226" ht="12.75">
      <c r="B226" s="22"/>
    </row>
    <row r="227" ht="12.75">
      <c r="B227" s="22"/>
    </row>
    <row r="228" ht="12.75">
      <c r="B228" s="22"/>
    </row>
    <row r="229" ht="12.75">
      <c r="B229" s="22"/>
    </row>
    <row r="230" ht="12.75">
      <c r="B230" s="22"/>
    </row>
    <row r="231" ht="12.75">
      <c r="B231" s="22"/>
    </row>
    <row r="232" ht="12.75">
      <c r="B232" s="22"/>
    </row>
    <row r="233" ht="12.75">
      <c r="B233" s="22"/>
    </row>
    <row r="234" ht="12.75">
      <c r="B234" s="22"/>
    </row>
    <row r="235" ht="12.75">
      <c r="B235" s="22"/>
    </row>
    <row r="236" ht="12.75">
      <c r="B236" s="22"/>
    </row>
    <row r="237" ht="12.75">
      <c r="B237" s="22"/>
    </row>
    <row r="238" ht="12.75">
      <c r="B238" s="22"/>
    </row>
    <row r="239" ht="12.75">
      <c r="B239" s="22"/>
    </row>
    <row r="240" ht="12.75">
      <c r="B240" s="22"/>
    </row>
    <row r="241" ht="12.75">
      <c r="B241" s="22"/>
    </row>
    <row r="242" ht="12.75">
      <c r="B242" s="22"/>
    </row>
    <row r="243" ht="12.75">
      <c r="B243" s="22"/>
    </row>
    <row r="244" ht="12.75">
      <c r="B244" s="22"/>
    </row>
    <row r="245" ht="12.75">
      <c r="B245" s="22"/>
    </row>
    <row r="246" ht="12.75">
      <c r="B246" s="22"/>
    </row>
    <row r="247" ht="12.75">
      <c r="B247" s="22"/>
    </row>
    <row r="248" ht="12.75">
      <c r="B248" s="22"/>
    </row>
    <row r="249" ht="12.75">
      <c r="B249" s="22"/>
    </row>
    <row r="250" ht="12.75">
      <c r="B250" s="22"/>
    </row>
    <row r="251" ht="12.75">
      <c r="B251" s="22"/>
    </row>
    <row r="252" ht="12.75">
      <c r="B252" s="22"/>
    </row>
    <row r="253" ht="12.75">
      <c r="B253" s="22"/>
    </row>
    <row r="254" ht="12.75">
      <c r="B254" s="22"/>
    </row>
  </sheetData>
  <sheetProtection/>
  <mergeCells count="24">
    <mergeCell ref="A105:F105"/>
    <mergeCell ref="A15:F15"/>
    <mergeCell ref="A10:A11"/>
    <mergeCell ref="E26:F26"/>
    <mergeCell ref="B26:C26"/>
    <mergeCell ref="B10:B11"/>
    <mergeCell ref="C21:E21"/>
    <mergeCell ref="C19:F19"/>
    <mergeCell ref="C73:C74"/>
    <mergeCell ref="D73:D74"/>
    <mergeCell ref="C1:E1"/>
    <mergeCell ref="C2:E2"/>
    <mergeCell ref="C4:E4"/>
    <mergeCell ref="A7:E7"/>
    <mergeCell ref="C20:F20"/>
    <mergeCell ref="B3:E3"/>
    <mergeCell ref="E73:E74"/>
    <mergeCell ref="D26:D27"/>
    <mergeCell ref="C10:C11"/>
    <mergeCell ref="D10:E10"/>
    <mergeCell ref="C18:F18"/>
    <mergeCell ref="F73:F74"/>
    <mergeCell ref="A23:F23"/>
    <mergeCell ref="A26:A27"/>
  </mergeCells>
  <printOptions/>
  <pageMargins left="0.4330708661417323" right="0.2755905511811024" top="0.2755905511811024" bottom="0.3937007874015748" header="0.1968503937007874" footer="0.15748031496062992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0"/>
  <sheetViews>
    <sheetView zoomScale="98" zoomScaleNormal="98" zoomScalePageLayoutView="0" workbookViewId="0" topLeftCell="A1">
      <selection activeCell="K39" sqref="K39"/>
    </sheetView>
  </sheetViews>
  <sheetFormatPr defaultColWidth="9.140625" defaultRowHeight="12.75"/>
  <cols>
    <col min="1" max="1" width="5.57421875" style="4" customWidth="1"/>
    <col min="2" max="2" width="4.00390625" style="5" customWidth="1"/>
    <col min="3" max="3" width="3.8515625" style="6" customWidth="1"/>
    <col min="4" max="4" width="3.8515625" style="7" customWidth="1"/>
    <col min="5" max="5" width="52.00390625" style="12" customWidth="1"/>
    <col min="6" max="6" width="10.8515625" style="124" customWidth="1"/>
    <col min="7" max="7" width="11.57421875" style="124" customWidth="1"/>
    <col min="8" max="8" width="10.8515625" style="124" customWidth="1"/>
    <col min="9" max="9" width="9.140625" style="8" customWidth="1"/>
    <col min="10" max="10" width="16.140625" style="8" customWidth="1"/>
    <col min="11" max="11" width="14.140625" style="8" customWidth="1"/>
    <col min="12" max="12" width="14.8515625" style="8" customWidth="1"/>
    <col min="13" max="13" width="9.140625" style="8" customWidth="1"/>
    <col min="14" max="14" width="17.00390625" style="8" customWidth="1"/>
    <col min="15" max="16384" width="9.140625" style="8" customWidth="1"/>
  </cols>
  <sheetData>
    <row r="1" spans="6:8" ht="15.75">
      <c r="F1" s="528" t="s">
        <v>367</v>
      </c>
      <c r="G1" s="528"/>
      <c r="H1" s="528"/>
    </row>
    <row r="2" spans="6:8" ht="15.75">
      <c r="F2" s="529" t="s">
        <v>380</v>
      </c>
      <c r="G2" s="529"/>
      <c r="H2" s="529"/>
    </row>
    <row r="3" spans="5:8" ht="15.75">
      <c r="E3" s="531" t="s">
        <v>483</v>
      </c>
      <c r="F3" s="531"/>
      <c r="G3" s="531"/>
      <c r="H3" s="531"/>
    </row>
    <row r="4" spans="6:8" ht="15">
      <c r="F4" s="530"/>
      <c r="G4" s="530"/>
      <c r="H4" s="530"/>
    </row>
    <row r="5" spans="1:8" ht="36" customHeight="1">
      <c r="A5" s="488" t="s">
        <v>288</v>
      </c>
      <c r="B5" s="488"/>
      <c r="C5" s="488"/>
      <c r="D5" s="488"/>
      <c r="E5" s="488"/>
      <c r="F5" s="488"/>
      <c r="G5" s="488"/>
      <c r="H5" s="488"/>
    </row>
    <row r="6" spans="1:8" ht="15.75">
      <c r="A6" s="30" t="s">
        <v>276</v>
      </c>
      <c r="B6" s="31"/>
      <c r="C6" s="32"/>
      <c r="D6" s="32"/>
      <c r="E6" s="33"/>
      <c r="F6" s="122"/>
      <c r="G6" s="122"/>
      <c r="H6" s="122"/>
    </row>
    <row r="7" spans="1:8" ht="18" thickBot="1">
      <c r="A7" s="34"/>
      <c r="B7" s="35"/>
      <c r="C7" s="36"/>
      <c r="D7" s="36"/>
      <c r="E7" s="37"/>
      <c r="F7" s="122"/>
      <c r="G7" s="122" t="s">
        <v>274</v>
      </c>
      <c r="H7" s="122"/>
    </row>
    <row r="8" spans="1:8" s="9" customFormat="1" ht="15.75" customHeight="1">
      <c r="A8" s="489" t="s">
        <v>267</v>
      </c>
      <c r="B8" s="532" t="s">
        <v>314</v>
      </c>
      <c r="C8" s="534" t="s">
        <v>269</v>
      </c>
      <c r="D8" s="534" t="s">
        <v>270</v>
      </c>
      <c r="E8" s="495" t="s">
        <v>289</v>
      </c>
      <c r="F8" s="497" t="s">
        <v>290</v>
      </c>
      <c r="G8" s="486" t="s">
        <v>273</v>
      </c>
      <c r="H8" s="487"/>
    </row>
    <row r="9" spans="1:14" s="10" customFormat="1" ht="51.75" customHeight="1">
      <c r="A9" s="490"/>
      <c r="B9" s="533"/>
      <c r="C9" s="535"/>
      <c r="D9" s="535"/>
      <c r="E9" s="496"/>
      <c r="F9" s="498"/>
      <c r="G9" s="141" t="s">
        <v>233</v>
      </c>
      <c r="H9" s="137" t="s">
        <v>234</v>
      </c>
      <c r="K9" s="357"/>
      <c r="L9" s="302"/>
      <c r="N9" s="293"/>
    </row>
    <row r="10" spans="1:14" s="25" customFormat="1" ht="15">
      <c r="A10" s="174">
        <v>1</v>
      </c>
      <c r="B10" s="162">
        <v>2</v>
      </c>
      <c r="C10" s="162">
        <v>3</v>
      </c>
      <c r="D10" s="162">
        <v>4</v>
      </c>
      <c r="E10" s="162">
        <v>5</v>
      </c>
      <c r="F10" s="111">
        <v>6</v>
      </c>
      <c r="G10" s="111">
        <v>7</v>
      </c>
      <c r="H10" s="175">
        <v>8</v>
      </c>
      <c r="L10" s="298"/>
      <c r="N10" s="298"/>
    </row>
    <row r="11" spans="1:17" s="27" customFormat="1" ht="44.25" customHeight="1">
      <c r="A11" s="359">
        <v>2000</v>
      </c>
      <c r="B11" s="143" t="s">
        <v>226</v>
      </c>
      <c r="C11" s="144" t="s">
        <v>227</v>
      </c>
      <c r="D11" s="145" t="s">
        <v>227</v>
      </c>
      <c r="E11" s="146" t="s">
        <v>161</v>
      </c>
      <c r="F11" s="239">
        <f>G11+H11</f>
        <v>4255705.5</v>
      </c>
      <c r="G11" s="239">
        <f>G12+G130+G151+G251+G316+G386+G398+G503+G562+G604</f>
        <v>3790123.4</v>
      </c>
      <c r="H11" s="262">
        <f>H12+H130+H151+H251+H316+H398+H503+H562</f>
        <v>465582.10000000003</v>
      </c>
      <c r="J11" s="342"/>
      <c r="K11" s="342"/>
      <c r="L11" s="342"/>
      <c r="N11" s="526"/>
      <c r="O11" s="527"/>
      <c r="P11" s="527"/>
      <c r="Q11" s="527"/>
    </row>
    <row r="12" spans="1:13" s="26" customFormat="1" ht="46.5" customHeight="1">
      <c r="A12" s="282">
        <v>2100</v>
      </c>
      <c r="B12" s="45" t="s">
        <v>65</v>
      </c>
      <c r="C12" s="66">
        <v>0</v>
      </c>
      <c r="D12" s="66">
        <v>0</v>
      </c>
      <c r="E12" s="148" t="s">
        <v>463</v>
      </c>
      <c r="F12" s="173">
        <f>G12+H12</f>
        <v>732357</v>
      </c>
      <c r="G12" s="173">
        <f>G14+G72+G111</f>
        <v>610657</v>
      </c>
      <c r="H12" s="243">
        <f>H14</f>
        <v>121700</v>
      </c>
      <c r="J12" s="278"/>
      <c r="K12" s="278"/>
      <c r="L12" s="278"/>
      <c r="M12" s="9"/>
    </row>
    <row r="13" spans="1:14" ht="19.5" customHeight="1">
      <c r="A13" s="120"/>
      <c r="B13" s="45"/>
      <c r="C13" s="66"/>
      <c r="D13" s="66"/>
      <c r="E13" s="294" t="s">
        <v>282</v>
      </c>
      <c r="F13" s="131"/>
      <c r="G13" s="131"/>
      <c r="H13" s="130"/>
      <c r="J13" s="312"/>
      <c r="K13" s="312"/>
      <c r="L13" s="312"/>
      <c r="M13" s="312"/>
      <c r="N13" s="301"/>
    </row>
    <row r="14" spans="1:12" s="11" customFormat="1" ht="46.5" customHeight="1">
      <c r="A14" s="120">
        <v>2110</v>
      </c>
      <c r="B14" s="45" t="s">
        <v>65</v>
      </c>
      <c r="C14" s="66">
        <v>1</v>
      </c>
      <c r="D14" s="66">
        <v>0</v>
      </c>
      <c r="E14" s="456" t="s">
        <v>283</v>
      </c>
      <c r="F14" s="238">
        <f>G14+H14</f>
        <v>648916</v>
      </c>
      <c r="G14" s="173">
        <f>G16</f>
        <v>527216</v>
      </c>
      <c r="H14" s="243">
        <f>H16</f>
        <v>121700</v>
      </c>
      <c r="J14" s="306"/>
      <c r="K14" s="306"/>
      <c r="L14" s="306"/>
    </row>
    <row r="15" spans="1:12" s="11" customFormat="1" ht="16.5" customHeight="1">
      <c r="A15" s="120"/>
      <c r="B15" s="45"/>
      <c r="C15" s="66"/>
      <c r="D15" s="66"/>
      <c r="E15" s="164" t="s">
        <v>284</v>
      </c>
      <c r="F15" s="246"/>
      <c r="G15" s="139"/>
      <c r="H15" s="129"/>
      <c r="J15" s="306"/>
      <c r="K15" s="306"/>
      <c r="L15" s="306"/>
    </row>
    <row r="16" spans="1:8" ht="30" customHeight="1">
      <c r="A16" s="120">
        <v>2111</v>
      </c>
      <c r="B16" s="45" t="s">
        <v>65</v>
      </c>
      <c r="C16" s="66">
        <v>1</v>
      </c>
      <c r="D16" s="66">
        <v>1</v>
      </c>
      <c r="E16" s="163" t="s">
        <v>187</v>
      </c>
      <c r="F16" s="173">
        <f>F18</f>
        <v>648916</v>
      </c>
      <c r="G16" s="238">
        <f>G18</f>
        <v>527216</v>
      </c>
      <c r="H16" s="243">
        <f>H18</f>
        <v>121700</v>
      </c>
    </row>
    <row r="17" spans="1:11" ht="29.25" customHeight="1">
      <c r="A17" s="44"/>
      <c r="B17" s="47"/>
      <c r="C17" s="67"/>
      <c r="D17" s="67"/>
      <c r="E17" s="164" t="s">
        <v>291</v>
      </c>
      <c r="F17" s="171"/>
      <c r="G17" s="131"/>
      <c r="H17" s="130"/>
      <c r="K17" s="301"/>
    </row>
    <row r="18" spans="1:8" ht="19.5" customHeight="1">
      <c r="A18" s="44"/>
      <c r="B18" s="47"/>
      <c r="C18" s="67"/>
      <c r="D18" s="67"/>
      <c r="E18" s="235" t="s">
        <v>561</v>
      </c>
      <c r="F18" s="238">
        <f>G18+H18</f>
        <v>648916</v>
      </c>
      <c r="G18" s="238">
        <f>G19</f>
        <v>527216</v>
      </c>
      <c r="H18" s="244">
        <f>H64</f>
        <v>121700</v>
      </c>
    </row>
    <row r="19" spans="1:12" ht="18.75" customHeight="1">
      <c r="A19" s="44"/>
      <c r="B19" s="47"/>
      <c r="C19" s="67"/>
      <c r="D19" s="67"/>
      <c r="E19" s="235" t="s">
        <v>556</v>
      </c>
      <c r="F19" s="238">
        <f>G19</f>
        <v>527216</v>
      </c>
      <c r="G19" s="238">
        <f>G20+G24+G59</f>
        <v>527216</v>
      </c>
      <c r="H19" s="130"/>
      <c r="L19" s="301"/>
    </row>
    <row r="20" spans="1:8" ht="18" customHeight="1">
      <c r="A20" s="44"/>
      <c r="B20" s="47"/>
      <c r="C20" s="67"/>
      <c r="D20" s="67"/>
      <c r="E20" s="284" t="s">
        <v>562</v>
      </c>
      <c r="F20" s="238">
        <f>G20</f>
        <v>457886</v>
      </c>
      <c r="G20" s="238">
        <f>G21</f>
        <v>457886</v>
      </c>
      <c r="H20" s="130"/>
    </row>
    <row r="21" spans="1:12" ht="28.5">
      <c r="A21" s="44"/>
      <c r="B21" s="47"/>
      <c r="C21" s="67"/>
      <c r="D21" s="67"/>
      <c r="E21" s="235" t="s">
        <v>100</v>
      </c>
      <c r="F21" s="238">
        <f>G21</f>
        <v>457886</v>
      </c>
      <c r="G21" s="238">
        <f>G22+G23</f>
        <v>457886</v>
      </c>
      <c r="H21" s="130"/>
      <c r="L21" s="301"/>
    </row>
    <row r="22" spans="1:12" ht="19.5" customHeight="1">
      <c r="A22" s="44"/>
      <c r="B22" s="47"/>
      <c r="C22" s="67"/>
      <c r="D22" s="67"/>
      <c r="E22" s="304" t="s">
        <v>101</v>
      </c>
      <c r="F22" s="238">
        <f>G22+H22</f>
        <v>437886</v>
      </c>
      <c r="G22" s="238">
        <v>437886</v>
      </c>
      <c r="H22" s="130"/>
      <c r="L22" s="312"/>
    </row>
    <row r="23" spans="1:8" ht="31.5" customHeight="1">
      <c r="A23" s="44"/>
      <c r="B23" s="47"/>
      <c r="C23" s="67"/>
      <c r="D23" s="67"/>
      <c r="E23" s="165" t="s">
        <v>238</v>
      </c>
      <c r="F23" s="238">
        <f>G23</f>
        <v>20000</v>
      </c>
      <c r="G23" s="238">
        <v>20000</v>
      </c>
      <c r="H23" s="130"/>
    </row>
    <row r="24" spans="1:12" ht="28.5">
      <c r="A24" s="44"/>
      <c r="B24" s="47"/>
      <c r="C24" s="67"/>
      <c r="D24" s="67"/>
      <c r="E24" s="235" t="s">
        <v>102</v>
      </c>
      <c r="F24" s="238">
        <f>G24+H24</f>
        <v>69030</v>
      </c>
      <c r="G24" s="238">
        <f>G26+G32+G36+G43+G46+G49</f>
        <v>69030</v>
      </c>
      <c r="H24" s="130"/>
      <c r="J24" s="312"/>
      <c r="L24" s="301"/>
    </row>
    <row r="25" spans="1:8" ht="15">
      <c r="A25" s="44"/>
      <c r="B25" s="47"/>
      <c r="C25" s="67"/>
      <c r="D25" s="67"/>
      <c r="E25" s="164" t="s">
        <v>103</v>
      </c>
      <c r="F25" s="131"/>
      <c r="G25" s="131"/>
      <c r="H25" s="130"/>
    </row>
    <row r="26" spans="1:8" ht="15">
      <c r="A26" s="44"/>
      <c r="B26" s="47"/>
      <c r="C26" s="67"/>
      <c r="D26" s="67"/>
      <c r="E26" s="235" t="s">
        <v>104</v>
      </c>
      <c r="F26" s="238">
        <f>G26+H26</f>
        <v>9400</v>
      </c>
      <c r="G26" s="238">
        <f>G28+G29+G30+G31</f>
        <v>9400</v>
      </c>
      <c r="H26" s="130"/>
    </row>
    <row r="27" spans="1:8" ht="15">
      <c r="A27" s="44"/>
      <c r="B27" s="47"/>
      <c r="C27" s="67"/>
      <c r="D27" s="67"/>
      <c r="E27" s="164" t="s">
        <v>284</v>
      </c>
      <c r="F27" s="131"/>
      <c r="G27" s="171"/>
      <c r="H27" s="130"/>
    </row>
    <row r="28" spans="1:12" ht="15">
      <c r="A28" s="44"/>
      <c r="B28" s="47"/>
      <c r="C28" s="67"/>
      <c r="D28" s="67"/>
      <c r="E28" s="452" t="s">
        <v>240</v>
      </c>
      <c r="F28" s="238">
        <f>G28+H28</f>
        <v>7000</v>
      </c>
      <c r="G28" s="238">
        <v>7000</v>
      </c>
      <c r="H28" s="130"/>
      <c r="L28" s="301"/>
    </row>
    <row r="29" spans="1:8" ht="15">
      <c r="A29" s="44"/>
      <c r="B29" s="47"/>
      <c r="C29" s="67"/>
      <c r="D29" s="67"/>
      <c r="E29" s="165" t="s">
        <v>106</v>
      </c>
      <c r="F29" s="238">
        <f>G29</f>
        <v>0</v>
      </c>
      <c r="G29" s="238">
        <v>0</v>
      </c>
      <c r="H29" s="130"/>
    </row>
    <row r="30" spans="1:8" ht="15">
      <c r="A30" s="44"/>
      <c r="B30" s="47"/>
      <c r="C30" s="67"/>
      <c r="D30" s="67"/>
      <c r="E30" s="165" t="s">
        <v>107</v>
      </c>
      <c r="F30" s="238">
        <f>G30+H30</f>
        <v>1500</v>
      </c>
      <c r="G30" s="238">
        <v>1500</v>
      </c>
      <c r="H30" s="130"/>
    </row>
    <row r="31" spans="1:8" ht="15">
      <c r="A31" s="44"/>
      <c r="B31" s="47"/>
      <c r="C31" s="67"/>
      <c r="D31" s="67"/>
      <c r="E31" s="165" t="s">
        <v>384</v>
      </c>
      <c r="F31" s="238">
        <f>G31</f>
        <v>900</v>
      </c>
      <c r="G31" s="238">
        <v>900</v>
      </c>
      <c r="H31" s="130"/>
    </row>
    <row r="32" spans="1:11" ht="28.5">
      <c r="A32" s="44"/>
      <c r="B32" s="47"/>
      <c r="C32" s="67"/>
      <c r="D32" s="67"/>
      <c r="E32" s="170" t="s">
        <v>108</v>
      </c>
      <c r="F32" s="238">
        <f>G32+H32</f>
        <v>5200</v>
      </c>
      <c r="G32" s="238">
        <f>G34+G35</f>
        <v>5200</v>
      </c>
      <c r="H32" s="130"/>
      <c r="K32" s="301"/>
    </row>
    <row r="33" spans="1:8" ht="15">
      <c r="A33" s="44"/>
      <c r="B33" s="47"/>
      <c r="C33" s="67"/>
      <c r="D33" s="67"/>
      <c r="E33" s="165" t="s">
        <v>284</v>
      </c>
      <c r="F33" s="131"/>
      <c r="G33" s="131"/>
      <c r="H33" s="130"/>
    </row>
    <row r="34" spans="1:8" ht="15">
      <c r="A34" s="44"/>
      <c r="B34" s="47"/>
      <c r="C34" s="67"/>
      <c r="D34" s="67"/>
      <c r="E34" s="165" t="s">
        <v>109</v>
      </c>
      <c r="F34" s="238">
        <f>G34+H34</f>
        <v>1500</v>
      </c>
      <c r="G34" s="238">
        <v>1500</v>
      </c>
      <c r="H34" s="130"/>
    </row>
    <row r="35" spans="1:8" ht="15">
      <c r="A35" s="44"/>
      <c r="B35" s="47"/>
      <c r="C35" s="67"/>
      <c r="D35" s="67"/>
      <c r="E35" s="165" t="s">
        <v>110</v>
      </c>
      <c r="F35" s="238">
        <f>G35+H35</f>
        <v>3700</v>
      </c>
      <c r="G35" s="238">
        <v>3700</v>
      </c>
      <c r="H35" s="130"/>
    </row>
    <row r="36" spans="1:8" ht="28.5">
      <c r="A36" s="44"/>
      <c r="B36" s="47"/>
      <c r="C36" s="67"/>
      <c r="D36" s="67"/>
      <c r="E36" s="170" t="s">
        <v>111</v>
      </c>
      <c r="F36" s="238">
        <f>G36+H36</f>
        <v>20880</v>
      </c>
      <c r="G36" s="238">
        <f>G38+G39+G40+G41+G42</f>
        <v>20880</v>
      </c>
      <c r="H36" s="130"/>
    </row>
    <row r="37" spans="1:8" ht="15">
      <c r="A37" s="44"/>
      <c r="B37" s="47"/>
      <c r="C37" s="67"/>
      <c r="D37" s="67"/>
      <c r="E37" s="165" t="s">
        <v>284</v>
      </c>
      <c r="F37" s="131"/>
      <c r="G37" s="131"/>
      <c r="H37" s="130"/>
    </row>
    <row r="38" spans="1:8" ht="15">
      <c r="A38" s="44"/>
      <c r="B38" s="47"/>
      <c r="C38" s="67"/>
      <c r="D38" s="67"/>
      <c r="E38" s="165" t="s">
        <v>112</v>
      </c>
      <c r="F38" s="238">
        <f>G38+H38</f>
        <v>980</v>
      </c>
      <c r="G38" s="238">
        <v>980</v>
      </c>
      <c r="H38" s="130"/>
    </row>
    <row r="39" spans="1:12" ht="15">
      <c r="A39" s="44"/>
      <c r="B39" s="47"/>
      <c r="C39" s="67"/>
      <c r="D39" s="67"/>
      <c r="E39" s="165" t="s">
        <v>113</v>
      </c>
      <c r="F39" s="238">
        <f>G39+H39</f>
        <v>1900</v>
      </c>
      <c r="G39" s="238">
        <v>1900</v>
      </c>
      <c r="H39" s="130"/>
      <c r="K39" s="460"/>
      <c r="L39" s="312"/>
    </row>
    <row r="40" spans="1:8" ht="15">
      <c r="A40" s="44"/>
      <c r="B40" s="47"/>
      <c r="C40" s="67"/>
      <c r="D40" s="67"/>
      <c r="E40" s="165" t="s">
        <v>114</v>
      </c>
      <c r="F40" s="238">
        <f>G40+H40</f>
        <v>1500</v>
      </c>
      <c r="G40" s="238">
        <v>1500</v>
      </c>
      <c r="H40" s="130"/>
    </row>
    <row r="41" spans="1:8" ht="15">
      <c r="A41" s="44"/>
      <c r="B41" s="47"/>
      <c r="C41" s="67"/>
      <c r="D41" s="67"/>
      <c r="E41" s="416" t="s">
        <v>115</v>
      </c>
      <c r="F41" s="238">
        <f>G41+H41</f>
        <v>10000</v>
      </c>
      <c r="G41" s="238">
        <v>10000</v>
      </c>
      <c r="H41" s="130"/>
    </row>
    <row r="42" spans="1:11" s="11" customFormat="1" ht="17.25" customHeight="1">
      <c r="A42" s="44"/>
      <c r="B42" s="45"/>
      <c r="C42" s="66"/>
      <c r="D42" s="66"/>
      <c r="E42" s="165" t="s">
        <v>116</v>
      </c>
      <c r="F42" s="238">
        <f>G42</f>
        <v>6500</v>
      </c>
      <c r="G42" s="238">
        <v>6500</v>
      </c>
      <c r="H42" s="129"/>
      <c r="K42" s="439"/>
    </row>
    <row r="43" spans="1:11" s="11" customFormat="1" ht="17.25" customHeight="1">
      <c r="A43" s="44"/>
      <c r="B43" s="45"/>
      <c r="C43" s="66"/>
      <c r="D43" s="66"/>
      <c r="E43" s="170" t="s">
        <v>128</v>
      </c>
      <c r="F43" s="238">
        <f>G43</f>
        <v>100</v>
      </c>
      <c r="G43" s="238">
        <f>G45</f>
        <v>100</v>
      </c>
      <c r="H43" s="129"/>
      <c r="K43" s="439"/>
    </row>
    <row r="44" spans="1:11" s="11" customFormat="1" ht="17.25" customHeight="1">
      <c r="A44" s="44"/>
      <c r="B44" s="45"/>
      <c r="C44" s="66"/>
      <c r="D44" s="66"/>
      <c r="E44" s="165" t="s">
        <v>284</v>
      </c>
      <c r="F44" s="238"/>
      <c r="G44" s="238"/>
      <c r="H44" s="129"/>
      <c r="K44" s="439"/>
    </row>
    <row r="45" spans="1:11" s="11" customFormat="1" ht="17.25" customHeight="1">
      <c r="A45" s="44"/>
      <c r="B45" s="45"/>
      <c r="C45" s="66"/>
      <c r="D45" s="66"/>
      <c r="E45" s="165" t="s">
        <v>129</v>
      </c>
      <c r="F45" s="238">
        <f>G45</f>
        <v>100</v>
      </c>
      <c r="G45" s="238">
        <v>100</v>
      </c>
      <c r="H45" s="129"/>
      <c r="K45" s="439"/>
    </row>
    <row r="46" spans="1:8" ht="30.75" customHeight="1">
      <c r="A46" s="44"/>
      <c r="B46" s="47"/>
      <c r="C46" s="67"/>
      <c r="D46" s="67"/>
      <c r="E46" s="283" t="s">
        <v>117</v>
      </c>
      <c r="F46" s="238">
        <f>G46+H46</f>
        <v>14000</v>
      </c>
      <c r="G46" s="238">
        <f>G48</f>
        <v>14000</v>
      </c>
      <c r="H46" s="130"/>
    </row>
    <row r="47" spans="1:8" ht="15">
      <c r="A47" s="44"/>
      <c r="B47" s="47"/>
      <c r="C47" s="67"/>
      <c r="D47" s="67"/>
      <c r="E47" s="165" t="s">
        <v>284</v>
      </c>
      <c r="F47" s="171"/>
      <c r="G47" s="171"/>
      <c r="H47" s="130"/>
    </row>
    <row r="48" spans="1:8" ht="27">
      <c r="A48" s="44"/>
      <c r="B48" s="47"/>
      <c r="C48" s="67"/>
      <c r="D48" s="67"/>
      <c r="E48" s="165" t="s">
        <v>118</v>
      </c>
      <c r="F48" s="238">
        <f>G48+H48</f>
        <v>14000</v>
      </c>
      <c r="G48" s="238">
        <v>14000</v>
      </c>
      <c r="H48" s="130"/>
    </row>
    <row r="49" spans="1:8" ht="15">
      <c r="A49" s="44"/>
      <c r="B49" s="47"/>
      <c r="C49" s="67"/>
      <c r="D49" s="67"/>
      <c r="E49" s="170" t="s">
        <v>374</v>
      </c>
      <c r="F49" s="238">
        <f>G49+H49</f>
        <v>19450</v>
      </c>
      <c r="G49" s="238">
        <f>G50+G51+G52</f>
        <v>19450</v>
      </c>
      <c r="H49" s="130"/>
    </row>
    <row r="50" spans="1:8" ht="15">
      <c r="A50" s="44"/>
      <c r="B50" s="47"/>
      <c r="C50" s="67"/>
      <c r="D50" s="67"/>
      <c r="E50" s="165" t="s">
        <v>120</v>
      </c>
      <c r="F50" s="238">
        <f>G50+H50</f>
        <v>6000</v>
      </c>
      <c r="G50" s="238">
        <v>6000</v>
      </c>
      <c r="H50" s="130"/>
    </row>
    <row r="51" spans="1:8" ht="15">
      <c r="A51" s="44"/>
      <c r="B51" s="47"/>
      <c r="C51" s="67"/>
      <c r="D51" s="67"/>
      <c r="E51" s="165" t="s">
        <v>121</v>
      </c>
      <c r="F51" s="291">
        <f>G51+H51</f>
        <v>12000</v>
      </c>
      <c r="G51" s="291">
        <v>12000</v>
      </c>
      <c r="H51" s="130"/>
    </row>
    <row r="52" spans="1:8" ht="13.5" customHeight="1">
      <c r="A52" s="44"/>
      <c r="B52" s="47"/>
      <c r="C52" s="67"/>
      <c r="D52" s="67"/>
      <c r="E52" s="165" t="s">
        <v>122</v>
      </c>
      <c r="F52" s="238" t="str">
        <f>G52</f>
        <v>1450,0</v>
      </c>
      <c r="G52" s="108" t="s">
        <v>555</v>
      </c>
      <c r="H52" s="130"/>
    </row>
    <row r="53" spans="1:8" ht="0.75" customHeight="1" hidden="1">
      <c r="A53" s="44"/>
      <c r="B53" s="47"/>
      <c r="C53" s="67"/>
      <c r="D53" s="67"/>
      <c r="E53" s="165" t="s">
        <v>125</v>
      </c>
      <c r="F53" s="171">
        <f>H53</f>
        <v>0</v>
      </c>
      <c r="G53" s="91"/>
      <c r="H53" s="136">
        <f>H55</f>
        <v>0</v>
      </c>
    </row>
    <row r="54" spans="1:8" ht="15" hidden="1">
      <c r="A54" s="44"/>
      <c r="B54" s="47"/>
      <c r="C54" s="67"/>
      <c r="D54" s="67"/>
      <c r="E54" s="165" t="s">
        <v>103</v>
      </c>
      <c r="F54" s="171"/>
      <c r="G54" s="91"/>
      <c r="H54" s="130"/>
    </row>
    <row r="55" spans="1:8" ht="15" hidden="1">
      <c r="A55" s="44"/>
      <c r="B55" s="47"/>
      <c r="C55" s="67"/>
      <c r="D55" s="67"/>
      <c r="E55" s="165" t="s">
        <v>126</v>
      </c>
      <c r="F55" s="171">
        <f>H55</f>
        <v>0</v>
      </c>
      <c r="G55" s="91"/>
      <c r="H55" s="136">
        <f>H56</f>
        <v>0</v>
      </c>
    </row>
    <row r="56" spans="1:8" ht="15" hidden="1">
      <c r="A56" s="44"/>
      <c r="B56" s="47"/>
      <c r="C56" s="67"/>
      <c r="D56" s="67"/>
      <c r="E56" s="165" t="s">
        <v>127</v>
      </c>
      <c r="F56" s="171">
        <f>H56</f>
        <v>0</v>
      </c>
      <c r="G56" s="91"/>
      <c r="H56" s="136">
        <f>H58</f>
        <v>0</v>
      </c>
    </row>
    <row r="57" spans="1:8" ht="15" hidden="1">
      <c r="A57" s="44"/>
      <c r="B57" s="47"/>
      <c r="C57" s="67"/>
      <c r="D57" s="67"/>
      <c r="E57" s="149" t="s">
        <v>284</v>
      </c>
      <c r="F57" s="171"/>
      <c r="G57" s="91"/>
      <c r="H57" s="130"/>
    </row>
    <row r="58" spans="1:8" ht="15" hidden="1">
      <c r="A58" s="44"/>
      <c r="B58" s="47"/>
      <c r="C58" s="67"/>
      <c r="D58" s="67"/>
      <c r="E58" s="165" t="s">
        <v>136</v>
      </c>
      <c r="F58" s="171">
        <f>H58</f>
        <v>0</v>
      </c>
      <c r="G58" s="91"/>
      <c r="H58" s="136">
        <v>0</v>
      </c>
    </row>
    <row r="59" spans="1:8" ht="15">
      <c r="A59" s="44"/>
      <c r="B59" s="47"/>
      <c r="C59" s="67"/>
      <c r="D59" s="67"/>
      <c r="E59" s="170" t="s">
        <v>509</v>
      </c>
      <c r="F59" s="237" t="str">
        <f>G59</f>
        <v>300,0</v>
      </c>
      <c r="G59" s="237" t="str">
        <f>G61</f>
        <v>300,0</v>
      </c>
      <c r="H59" s="136"/>
    </row>
    <row r="60" spans="1:8" ht="15">
      <c r="A60" s="44"/>
      <c r="B60" s="47"/>
      <c r="C60" s="67"/>
      <c r="D60" s="67"/>
      <c r="E60" s="165" t="s">
        <v>103</v>
      </c>
      <c r="F60" s="171"/>
      <c r="G60" s="91"/>
      <c r="H60" s="136"/>
    </row>
    <row r="61" spans="1:8" ht="57">
      <c r="A61" s="44"/>
      <c r="B61" s="47"/>
      <c r="C61" s="67"/>
      <c r="D61" s="67"/>
      <c r="E61" s="170" t="s">
        <v>123</v>
      </c>
      <c r="F61" s="237" t="str">
        <f>G61</f>
        <v>300,0</v>
      </c>
      <c r="G61" s="237" t="str">
        <f>G63</f>
        <v>300,0</v>
      </c>
      <c r="H61" s="136"/>
    </row>
    <row r="62" spans="1:8" ht="15">
      <c r="A62" s="44"/>
      <c r="B62" s="47"/>
      <c r="C62" s="67"/>
      <c r="D62" s="67"/>
      <c r="E62" s="165" t="s">
        <v>284</v>
      </c>
      <c r="F62" s="171"/>
      <c r="G62" s="91"/>
      <c r="H62" s="136"/>
    </row>
    <row r="63" spans="1:8" ht="15">
      <c r="A63" s="44"/>
      <c r="B63" s="47"/>
      <c r="C63" s="67"/>
      <c r="D63" s="67"/>
      <c r="E63" s="165" t="s">
        <v>124</v>
      </c>
      <c r="F63" s="238">
        <v>300</v>
      </c>
      <c r="G63" s="108" t="s">
        <v>508</v>
      </c>
      <c r="H63" s="136"/>
    </row>
    <row r="64" spans="1:8" ht="27.75">
      <c r="A64" s="44"/>
      <c r="B64" s="47"/>
      <c r="C64" s="67"/>
      <c r="D64" s="67"/>
      <c r="E64" s="356" t="s">
        <v>563</v>
      </c>
      <c r="F64" s="238">
        <f>H64</f>
        <v>121700</v>
      </c>
      <c r="G64" s="108"/>
      <c r="H64" s="244">
        <f>H65</f>
        <v>121700</v>
      </c>
    </row>
    <row r="65" spans="1:8" ht="27">
      <c r="A65" s="44"/>
      <c r="B65" s="47"/>
      <c r="C65" s="67"/>
      <c r="D65" s="67"/>
      <c r="E65" s="85" t="s">
        <v>457</v>
      </c>
      <c r="F65" s="238">
        <f>H65</f>
        <v>121700</v>
      </c>
      <c r="G65" s="108"/>
      <c r="H65" s="244">
        <f>H66+H69</f>
        <v>121700</v>
      </c>
    </row>
    <row r="66" spans="1:8" ht="15">
      <c r="A66" s="44"/>
      <c r="B66" s="47"/>
      <c r="C66" s="67"/>
      <c r="D66" s="67"/>
      <c r="E66" s="310" t="s">
        <v>132</v>
      </c>
      <c r="F66" s="238">
        <f>H66</f>
        <v>120000</v>
      </c>
      <c r="G66" s="108"/>
      <c r="H66" s="244">
        <f>H68</f>
        <v>120000</v>
      </c>
    </row>
    <row r="67" spans="1:8" ht="15">
      <c r="A67" s="44"/>
      <c r="B67" s="47"/>
      <c r="C67" s="67"/>
      <c r="D67" s="67"/>
      <c r="E67" s="289" t="s">
        <v>284</v>
      </c>
      <c r="F67" s="238"/>
      <c r="G67" s="108"/>
      <c r="H67" s="244"/>
    </row>
    <row r="68" spans="1:8" ht="15">
      <c r="A68" s="44"/>
      <c r="B68" s="47"/>
      <c r="C68" s="67"/>
      <c r="D68" s="67"/>
      <c r="E68" s="304" t="s">
        <v>133</v>
      </c>
      <c r="F68" s="238">
        <f>H68</f>
        <v>120000</v>
      </c>
      <c r="G68" s="108"/>
      <c r="H68" s="244">
        <v>120000</v>
      </c>
    </row>
    <row r="69" spans="1:8" ht="15">
      <c r="A69" s="44"/>
      <c r="B69" s="47"/>
      <c r="C69" s="67"/>
      <c r="D69" s="67"/>
      <c r="E69" s="165" t="s">
        <v>127</v>
      </c>
      <c r="F69" s="238">
        <f>H69</f>
        <v>1700</v>
      </c>
      <c r="G69" s="108"/>
      <c r="H69" s="244">
        <f>H71</f>
        <v>1700</v>
      </c>
    </row>
    <row r="70" spans="1:8" ht="15">
      <c r="A70" s="44"/>
      <c r="B70" s="47"/>
      <c r="C70" s="67"/>
      <c r="D70" s="67"/>
      <c r="E70" s="149" t="s">
        <v>284</v>
      </c>
      <c r="F70" s="238"/>
      <c r="G70" s="108"/>
      <c r="H70" s="244"/>
    </row>
    <row r="71" spans="1:8" ht="15">
      <c r="A71" s="44"/>
      <c r="B71" s="47"/>
      <c r="C71" s="67"/>
      <c r="D71" s="67"/>
      <c r="E71" s="165" t="s">
        <v>458</v>
      </c>
      <c r="F71" s="238">
        <f>H71</f>
        <v>1700</v>
      </c>
      <c r="G71" s="108"/>
      <c r="H71" s="244">
        <v>1700</v>
      </c>
    </row>
    <row r="72" spans="1:8" ht="20.25" customHeight="1">
      <c r="A72" s="120">
        <v>2130</v>
      </c>
      <c r="B72" s="45" t="s">
        <v>65</v>
      </c>
      <c r="C72" s="66">
        <v>3</v>
      </c>
      <c r="D72" s="66">
        <v>0</v>
      </c>
      <c r="E72" s="166" t="s">
        <v>286</v>
      </c>
      <c r="F72" s="173">
        <f>G72+H72</f>
        <v>76941</v>
      </c>
      <c r="G72" s="173">
        <f>G74+G81</f>
        <v>76941</v>
      </c>
      <c r="H72" s="244">
        <f>H81</f>
        <v>0</v>
      </c>
    </row>
    <row r="73" spans="1:8" s="11" customFormat="1" ht="12.75" customHeight="1">
      <c r="A73" s="120"/>
      <c r="B73" s="45"/>
      <c r="C73" s="66"/>
      <c r="D73" s="66"/>
      <c r="E73" s="149" t="s">
        <v>284</v>
      </c>
      <c r="F73" s="246"/>
      <c r="G73" s="246"/>
      <c r="H73" s="129"/>
    </row>
    <row r="74" spans="1:11" ht="15">
      <c r="A74" s="120">
        <v>2133</v>
      </c>
      <c r="B74" s="45" t="s">
        <v>65</v>
      </c>
      <c r="C74" s="66">
        <v>3</v>
      </c>
      <c r="D74" s="66">
        <v>1</v>
      </c>
      <c r="E74" s="163" t="s">
        <v>170</v>
      </c>
      <c r="F74" s="239">
        <f>G74+H74</f>
        <v>5997</v>
      </c>
      <c r="G74" s="239">
        <f>G76</f>
        <v>5997</v>
      </c>
      <c r="H74" s="240"/>
      <c r="K74" s="312"/>
    </row>
    <row r="75" spans="1:8" ht="27">
      <c r="A75" s="44"/>
      <c r="B75" s="47"/>
      <c r="C75" s="67"/>
      <c r="D75" s="67"/>
      <c r="E75" s="149" t="s">
        <v>291</v>
      </c>
      <c r="F75" s="171"/>
      <c r="G75" s="171"/>
      <c r="H75" s="130"/>
    </row>
    <row r="76" spans="1:8" ht="18.75" customHeight="1">
      <c r="A76" s="44"/>
      <c r="B76" s="47"/>
      <c r="C76" s="67"/>
      <c r="D76" s="67"/>
      <c r="E76" s="284" t="s">
        <v>560</v>
      </c>
      <c r="F76" s="238">
        <f>F77</f>
        <v>5997</v>
      </c>
      <c r="G76" s="238">
        <f>G77</f>
        <v>5997</v>
      </c>
      <c r="H76" s="130"/>
    </row>
    <row r="77" spans="1:8" ht="21" customHeight="1">
      <c r="A77" s="44"/>
      <c r="B77" s="47"/>
      <c r="C77" s="67"/>
      <c r="D77" s="67"/>
      <c r="E77" s="284" t="s">
        <v>559</v>
      </c>
      <c r="F77" s="238">
        <f>G77</f>
        <v>5997</v>
      </c>
      <c r="G77" s="238">
        <f>G78</f>
        <v>5997</v>
      </c>
      <c r="H77" s="130"/>
    </row>
    <row r="78" spans="1:15" ht="27.75" customHeight="1">
      <c r="A78" s="44"/>
      <c r="B78" s="45"/>
      <c r="C78" s="66"/>
      <c r="D78" s="66"/>
      <c r="E78" s="235" t="s">
        <v>99</v>
      </c>
      <c r="F78" s="238">
        <f>G78</f>
        <v>5997</v>
      </c>
      <c r="G78" s="238">
        <f>G79</f>
        <v>5997</v>
      </c>
      <c r="H78" s="130"/>
      <c r="O78" s="265"/>
    </row>
    <row r="79" spans="1:15" s="11" customFormat="1" ht="29.25" customHeight="1">
      <c r="A79" s="44"/>
      <c r="B79" s="45"/>
      <c r="C79" s="66"/>
      <c r="D79" s="66"/>
      <c r="E79" s="235" t="s">
        <v>100</v>
      </c>
      <c r="F79" s="238">
        <f>G79</f>
        <v>5997</v>
      </c>
      <c r="G79" s="238">
        <f>G80</f>
        <v>5997</v>
      </c>
      <c r="H79" s="129"/>
      <c r="O79" s="265"/>
    </row>
    <row r="80" spans="1:15" ht="19.5" customHeight="1">
      <c r="A80" s="44"/>
      <c r="B80" s="47"/>
      <c r="C80" s="67"/>
      <c r="D80" s="67"/>
      <c r="E80" s="165" t="s">
        <v>101</v>
      </c>
      <c r="F80" s="238">
        <f>G80+H80</f>
        <v>5997</v>
      </c>
      <c r="G80" s="238">
        <v>5997</v>
      </c>
      <c r="H80" s="130"/>
      <c r="O80" s="265"/>
    </row>
    <row r="81" spans="1:8" ht="15">
      <c r="A81" s="120">
        <v>2133</v>
      </c>
      <c r="B81" s="45" t="s">
        <v>17</v>
      </c>
      <c r="C81" s="66">
        <v>3</v>
      </c>
      <c r="D81" s="66">
        <v>3</v>
      </c>
      <c r="E81" s="163" t="s">
        <v>287</v>
      </c>
      <c r="F81" s="173">
        <f>G81+H81</f>
        <v>70944</v>
      </c>
      <c r="G81" s="173">
        <f>G83</f>
        <v>70944</v>
      </c>
      <c r="H81" s="244"/>
    </row>
    <row r="82" spans="1:8" ht="27">
      <c r="A82" s="44"/>
      <c r="B82" s="47"/>
      <c r="C82" s="67"/>
      <c r="D82" s="67"/>
      <c r="E82" s="149" t="s">
        <v>291</v>
      </c>
      <c r="F82" s="131"/>
      <c r="G82" s="131"/>
      <c r="H82" s="244"/>
    </row>
    <row r="83" spans="1:8" ht="22.5" customHeight="1">
      <c r="A83" s="44"/>
      <c r="B83" s="47"/>
      <c r="C83" s="67"/>
      <c r="D83" s="67"/>
      <c r="E83" s="366" t="s">
        <v>558</v>
      </c>
      <c r="F83" s="173">
        <f>G83+H83</f>
        <v>70944</v>
      </c>
      <c r="G83" s="173">
        <f>G84+G108</f>
        <v>70944</v>
      </c>
      <c r="H83" s="244"/>
    </row>
    <row r="84" spans="1:8" ht="18.75" customHeight="1">
      <c r="A84" s="44"/>
      <c r="B84" s="47"/>
      <c r="C84" s="67"/>
      <c r="D84" s="67"/>
      <c r="E84" s="366" t="s">
        <v>557</v>
      </c>
      <c r="F84" s="173">
        <f>G84+H84</f>
        <v>70944</v>
      </c>
      <c r="G84" s="173">
        <f>G85+G103</f>
        <v>70944</v>
      </c>
      <c r="H84" s="130"/>
    </row>
    <row r="85" spans="1:8" ht="28.5">
      <c r="A85" s="44"/>
      <c r="B85" s="47"/>
      <c r="C85" s="67"/>
      <c r="D85" s="67"/>
      <c r="E85" s="366" t="s">
        <v>102</v>
      </c>
      <c r="F85" s="238">
        <f>G85</f>
        <v>36590</v>
      </c>
      <c r="G85" s="238">
        <f>G87+G91+G99</f>
        <v>36590</v>
      </c>
      <c r="H85" s="130"/>
    </row>
    <row r="86" spans="1:8" ht="15">
      <c r="A86" s="44"/>
      <c r="B86" s="47"/>
      <c r="C86" s="67"/>
      <c r="D86" s="67"/>
      <c r="E86" s="367" t="s">
        <v>103</v>
      </c>
      <c r="F86" s="131"/>
      <c r="G86" s="131"/>
      <c r="H86" s="130"/>
    </row>
    <row r="87" spans="1:8" ht="15">
      <c r="A87" s="44"/>
      <c r="B87" s="47"/>
      <c r="C87" s="67"/>
      <c r="D87" s="67"/>
      <c r="E87" s="368" t="s">
        <v>104</v>
      </c>
      <c r="F87" s="238">
        <f>G87</f>
        <v>1840</v>
      </c>
      <c r="G87" s="238">
        <f>G89+G90</f>
        <v>1840</v>
      </c>
      <c r="H87" s="130"/>
    </row>
    <row r="88" spans="1:8" ht="15">
      <c r="A88" s="44"/>
      <c r="B88" s="47"/>
      <c r="C88" s="67"/>
      <c r="D88" s="67"/>
      <c r="E88" s="164" t="s">
        <v>284</v>
      </c>
      <c r="F88" s="131"/>
      <c r="G88" s="131"/>
      <c r="H88" s="130"/>
    </row>
    <row r="89" spans="1:8" ht="15">
      <c r="A89" s="44"/>
      <c r="B89" s="47"/>
      <c r="C89" s="67"/>
      <c r="D89" s="67"/>
      <c r="E89" s="165" t="s">
        <v>106</v>
      </c>
      <c r="F89" s="238">
        <f>G89</f>
        <v>540</v>
      </c>
      <c r="G89" s="238">
        <v>540</v>
      </c>
      <c r="H89" s="130"/>
    </row>
    <row r="90" spans="1:8" ht="15">
      <c r="A90" s="44"/>
      <c r="B90" s="47"/>
      <c r="C90" s="67"/>
      <c r="D90" s="67"/>
      <c r="E90" s="165" t="s">
        <v>107</v>
      </c>
      <c r="F90" s="238">
        <f>G90</f>
        <v>1300</v>
      </c>
      <c r="G90" s="238">
        <v>1300</v>
      </c>
      <c r="H90" s="130"/>
    </row>
    <row r="91" spans="1:11" ht="28.5">
      <c r="A91" s="44"/>
      <c r="B91" s="47"/>
      <c r="C91" s="67"/>
      <c r="D91" s="67"/>
      <c r="E91" s="170" t="s">
        <v>111</v>
      </c>
      <c r="F91" s="238">
        <f>G91+H91</f>
        <v>19750</v>
      </c>
      <c r="G91" s="238">
        <f>G93+G94+G95</f>
        <v>19750</v>
      </c>
      <c r="H91" s="130"/>
      <c r="K91" s="305"/>
    </row>
    <row r="92" spans="1:8" ht="15">
      <c r="A92" s="44"/>
      <c r="B92" s="47"/>
      <c r="C92" s="67"/>
      <c r="D92" s="67"/>
      <c r="E92" s="165" t="s">
        <v>284</v>
      </c>
      <c r="F92" s="131"/>
      <c r="G92" s="131"/>
      <c r="H92" s="130"/>
    </row>
    <row r="93" spans="1:8" ht="15">
      <c r="A93" s="44"/>
      <c r="B93" s="47"/>
      <c r="C93" s="67"/>
      <c r="D93" s="67"/>
      <c r="E93" s="165" t="s">
        <v>113</v>
      </c>
      <c r="F93" s="238">
        <f>G93+H93</f>
        <v>1800</v>
      </c>
      <c r="G93" s="238">
        <v>1800</v>
      </c>
      <c r="H93" s="130"/>
    </row>
    <row r="94" spans="1:8" ht="15">
      <c r="A94" s="44"/>
      <c r="B94" s="47"/>
      <c r="C94" s="67"/>
      <c r="D94" s="67"/>
      <c r="E94" s="165" t="s">
        <v>114</v>
      </c>
      <c r="F94" s="237">
        <f>G94+H94</f>
        <v>950</v>
      </c>
      <c r="G94" s="238">
        <v>950</v>
      </c>
      <c r="H94" s="130"/>
    </row>
    <row r="95" spans="1:8" ht="14.25" customHeight="1">
      <c r="A95" s="44"/>
      <c r="B95" s="47"/>
      <c r="C95" s="67"/>
      <c r="D95" s="67"/>
      <c r="E95" s="165" t="s">
        <v>116</v>
      </c>
      <c r="F95" s="238">
        <f>G95</f>
        <v>17000</v>
      </c>
      <c r="G95" s="238">
        <v>17000</v>
      </c>
      <c r="H95" s="130"/>
    </row>
    <row r="96" spans="1:8" ht="0.75" customHeight="1" hidden="1">
      <c r="A96" s="44"/>
      <c r="B96" s="47"/>
      <c r="C96" s="67"/>
      <c r="D96" s="67"/>
      <c r="E96" s="170" t="s">
        <v>128</v>
      </c>
      <c r="F96" s="238">
        <f>G96</f>
        <v>0</v>
      </c>
      <c r="G96" s="238">
        <f>G98</f>
        <v>0</v>
      </c>
      <c r="H96" s="130"/>
    </row>
    <row r="97" spans="1:8" ht="15" hidden="1">
      <c r="A97" s="44"/>
      <c r="B97" s="47"/>
      <c r="C97" s="67"/>
      <c r="D97" s="67"/>
      <c r="E97" s="165" t="s">
        <v>284</v>
      </c>
      <c r="F97" s="171"/>
      <c r="G97" s="171"/>
      <c r="H97" s="130"/>
    </row>
    <row r="98" spans="1:8" ht="15" hidden="1">
      <c r="A98" s="44"/>
      <c r="B98" s="47"/>
      <c r="C98" s="67"/>
      <c r="D98" s="67"/>
      <c r="E98" s="165" t="s">
        <v>129</v>
      </c>
      <c r="F98" s="171">
        <f>G98</f>
        <v>0</v>
      </c>
      <c r="G98" s="171">
        <v>0</v>
      </c>
      <c r="H98" s="130"/>
    </row>
    <row r="99" spans="1:8" ht="28.5">
      <c r="A99" s="44"/>
      <c r="B99" s="47"/>
      <c r="C99" s="67"/>
      <c r="D99" s="67"/>
      <c r="E99" s="283" t="s">
        <v>117</v>
      </c>
      <c r="F99" s="238">
        <f>G99</f>
        <v>15000</v>
      </c>
      <c r="G99" s="238">
        <f>G101+G102</f>
        <v>15000</v>
      </c>
      <c r="H99" s="130"/>
    </row>
    <row r="100" spans="1:8" ht="15">
      <c r="A100" s="44"/>
      <c r="B100" s="47"/>
      <c r="C100" s="67"/>
      <c r="D100" s="67"/>
      <c r="E100" s="165" t="s">
        <v>284</v>
      </c>
      <c r="F100" s="171"/>
      <c r="G100" s="171"/>
      <c r="H100" s="130"/>
    </row>
    <row r="101" spans="1:8" ht="28.5" customHeight="1">
      <c r="A101" s="44"/>
      <c r="B101" s="47"/>
      <c r="C101" s="67"/>
      <c r="D101" s="67"/>
      <c r="E101" s="334" t="s">
        <v>369</v>
      </c>
      <c r="F101" s="291">
        <f>G101</f>
        <v>10000</v>
      </c>
      <c r="G101" s="291">
        <v>10000</v>
      </c>
      <c r="H101" s="130"/>
    </row>
    <row r="102" spans="1:10" ht="29.25" customHeight="1">
      <c r="A102" s="44"/>
      <c r="B102" s="47"/>
      <c r="C102" s="67"/>
      <c r="D102" s="67"/>
      <c r="E102" s="165" t="s">
        <v>118</v>
      </c>
      <c r="F102" s="291">
        <f>G102</f>
        <v>5000</v>
      </c>
      <c r="G102" s="291">
        <v>5000</v>
      </c>
      <c r="H102" s="130"/>
      <c r="J102" s="312"/>
    </row>
    <row r="103" spans="1:8" ht="15">
      <c r="A103" s="44"/>
      <c r="B103" s="47"/>
      <c r="C103" s="67"/>
      <c r="D103" s="67"/>
      <c r="E103" s="248" t="s">
        <v>147</v>
      </c>
      <c r="F103" s="238">
        <f>F105</f>
        <v>34354</v>
      </c>
      <c r="G103" s="238">
        <f>G105</f>
        <v>34354</v>
      </c>
      <c r="H103" s="130"/>
    </row>
    <row r="104" spans="1:8" ht="15">
      <c r="A104" s="44"/>
      <c r="B104" s="47"/>
      <c r="C104" s="67"/>
      <c r="D104" s="67"/>
      <c r="E104" s="149" t="s">
        <v>138</v>
      </c>
      <c r="F104" s="171"/>
      <c r="G104" s="171"/>
      <c r="H104" s="130"/>
    </row>
    <row r="105" spans="1:8" ht="27">
      <c r="A105" s="44"/>
      <c r="B105" s="47"/>
      <c r="C105" s="67"/>
      <c r="D105" s="67"/>
      <c r="E105" s="248" t="s">
        <v>148</v>
      </c>
      <c r="F105" s="238">
        <f>G105+H105</f>
        <v>34354</v>
      </c>
      <c r="G105" s="238">
        <f>G107</f>
        <v>34354</v>
      </c>
      <c r="H105" s="130"/>
    </row>
    <row r="106" spans="1:8" ht="15">
      <c r="A106" s="44"/>
      <c r="B106" s="47"/>
      <c r="C106" s="67"/>
      <c r="D106" s="67"/>
      <c r="E106" s="149" t="s">
        <v>284</v>
      </c>
      <c r="F106" s="131"/>
      <c r="G106" s="131"/>
      <c r="H106" s="130"/>
    </row>
    <row r="107" spans="1:11" ht="27.75" customHeight="1">
      <c r="A107" s="44"/>
      <c r="B107" s="47"/>
      <c r="C107" s="67"/>
      <c r="D107" s="67"/>
      <c r="E107" s="165" t="s">
        <v>149</v>
      </c>
      <c r="F107" s="238">
        <f>G107+H107</f>
        <v>34354</v>
      </c>
      <c r="G107" s="238">
        <v>34354</v>
      </c>
      <c r="H107" s="130"/>
      <c r="K107" s="312"/>
    </row>
    <row r="108" spans="1:8" ht="27.75" customHeight="1" hidden="1">
      <c r="A108" s="44"/>
      <c r="B108" s="47"/>
      <c r="C108" s="67"/>
      <c r="D108" s="67"/>
      <c r="E108" s="266" t="s">
        <v>370</v>
      </c>
      <c r="F108" s="171">
        <f>G108</f>
        <v>0</v>
      </c>
      <c r="G108" s="171">
        <f>G109</f>
        <v>0</v>
      </c>
      <c r="H108" s="130"/>
    </row>
    <row r="109" spans="1:8" ht="27.75" customHeight="1" hidden="1">
      <c r="A109" s="44"/>
      <c r="B109" s="47"/>
      <c r="C109" s="67"/>
      <c r="D109" s="67"/>
      <c r="E109" s="267" t="s">
        <v>371</v>
      </c>
      <c r="F109" s="171">
        <f>G109</f>
        <v>0</v>
      </c>
      <c r="G109" s="171">
        <f>G110</f>
        <v>0</v>
      </c>
      <c r="H109" s="130"/>
    </row>
    <row r="110" spans="1:8" ht="27.75" customHeight="1" hidden="1">
      <c r="A110" s="44"/>
      <c r="B110" s="47"/>
      <c r="C110" s="67"/>
      <c r="D110" s="67"/>
      <c r="E110" s="277" t="s">
        <v>375</v>
      </c>
      <c r="F110" s="171">
        <f>G110</f>
        <v>0</v>
      </c>
      <c r="G110" s="171">
        <v>0</v>
      </c>
      <c r="H110" s="130"/>
    </row>
    <row r="111" spans="1:8" ht="26.25" customHeight="1">
      <c r="A111" s="120">
        <v>2160</v>
      </c>
      <c r="B111" s="45" t="s">
        <v>65</v>
      </c>
      <c r="C111" s="66">
        <v>6</v>
      </c>
      <c r="D111" s="66">
        <v>0</v>
      </c>
      <c r="E111" s="150" t="s">
        <v>294</v>
      </c>
      <c r="F111" s="173">
        <f>G111+H111</f>
        <v>6500</v>
      </c>
      <c r="G111" s="173">
        <f>G113</f>
        <v>6500</v>
      </c>
      <c r="H111" s="132">
        <f>H113</f>
        <v>0</v>
      </c>
    </row>
    <row r="112" spans="1:8" s="11" customFormat="1" ht="15" customHeight="1">
      <c r="A112" s="120"/>
      <c r="B112" s="45"/>
      <c r="C112" s="66"/>
      <c r="D112" s="66"/>
      <c r="E112" s="149" t="s">
        <v>284</v>
      </c>
      <c r="F112" s="139"/>
      <c r="G112" s="167"/>
      <c r="H112" s="129"/>
    </row>
    <row r="113" spans="1:8" ht="28.5">
      <c r="A113" s="120">
        <v>2161</v>
      </c>
      <c r="B113" s="45" t="s">
        <v>65</v>
      </c>
      <c r="C113" s="66">
        <v>6</v>
      </c>
      <c r="D113" s="66">
        <v>1</v>
      </c>
      <c r="E113" s="163" t="s">
        <v>295</v>
      </c>
      <c r="F113" s="173">
        <f>G113+H113</f>
        <v>6500</v>
      </c>
      <c r="G113" s="173">
        <f>G115</f>
        <v>6500</v>
      </c>
      <c r="H113" s="132"/>
    </row>
    <row r="114" spans="1:8" ht="27">
      <c r="A114" s="44"/>
      <c r="B114" s="47"/>
      <c r="C114" s="67"/>
      <c r="D114" s="67"/>
      <c r="E114" s="149" t="s">
        <v>291</v>
      </c>
      <c r="F114" s="131"/>
      <c r="G114" s="131"/>
      <c r="H114" s="130"/>
    </row>
    <row r="115" spans="1:8" ht="24.75" customHeight="1">
      <c r="A115" s="44"/>
      <c r="B115" s="47"/>
      <c r="C115" s="67"/>
      <c r="D115" s="67"/>
      <c r="E115" s="284" t="s">
        <v>564</v>
      </c>
      <c r="F115" s="238">
        <f>F116</f>
        <v>6500</v>
      </c>
      <c r="G115" s="238">
        <f>G116</f>
        <v>6500</v>
      </c>
      <c r="H115" s="130"/>
    </row>
    <row r="116" spans="1:8" ht="24.75" customHeight="1">
      <c r="A116" s="44"/>
      <c r="B116" s="47"/>
      <c r="C116" s="67"/>
      <c r="D116" s="67"/>
      <c r="E116" s="284" t="s">
        <v>565</v>
      </c>
      <c r="F116" s="238">
        <f>G116+H116</f>
        <v>6500</v>
      </c>
      <c r="G116" s="238">
        <f>G117+G122</f>
        <v>6500</v>
      </c>
      <c r="H116" s="130"/>
    </row>
    <row r="117" spans="1:8" ht="28.5">
      <c r="A117" s="44"/>
      <c r="B117" s="45"/>
      <c r="C117" s="66"/>
      <c r="D117" s="66"/>
      <c r="E117" s="284" t="s">
        <v>102</v>
      </c>
      <c r="F117" s="238">
        <f>F119</f>
        <v>3000</v>
      </c>
      <c r="G117" s="238">
        <f>G119</f>
        <v>3000</v>
      </c>
      <c r="H117" s="130"/>
    </row>
    <row r="118" spans="1:8" s="11" customFormat="1" ht="16.5" customHeight="1">
      <c r="A118" s="44"/>
      <c r="B118" s="45"/>
      <c r="C118" s="66"/>
      <c r="D118" s="66"/>
      <c r="E118" s="164" t="s">
        <v>103</v>
      </c>
      <c r="F118" s="139"/>
      <c r="G118" s="139"/>
      <c r="H118" s="129"/>
    </row>
    <row r="119" spans="1:8" ht="28.5">
      <c r="A119" s="44"/>
      <c r="B119" s="47"/>
      <c r="C119" s="67"/>
      <c r="D119" s="67"/>
      <c r="E119" s="170" t="s">
        <v>128</v>
      </c>
      <c r="F119" s="238">
        <f>F121</f>
        <v>3000</v>
      </c>
      <c r="G119" s="238">
        <f>G121</f>
        <v>3000</v>
      </c>
      <c r="H119" s="130"/>
    </row>
    <row r="120" spans="1:8" ht="15">
      <c r="A120" s="44"/>
      <c r="B120" s="47"/>
      <c r="C120" s="67"/>
      <c r="D120" s="67"/>
      <c r="E120" s="165" t="s">
        <v>284</v>
      </c>
      <c r="F120" s="131"/>
      <c r="G120" s="131"/>
      <c r="H120" s="130"/>
    </row>
    <row r="121" spans="1:8" ht="15">
      <c r="A121" s="44"/>
      <c r="B121" s="47"/>
      <c r="C121" s="67"/>
      <c r="D121" s="67"/>
      <c r="E121" s="165" t="s">
        <v>129</v>
      </c>
      <c r="F121" s="291">
        <f>G121+H121</f>
        <v>3000</v>
      </c>
      <c r="G121" s="291">
        <v>3000</v>
      </c>
      <c r="H121" s="130"/>
    </row>
    <row r="122" spans="1:8" ht="15">
      <c r="A122" s="44"/>
      <c r="B122" s="47"/>
      <c r="C122" s="67"/>
      <c r="D122" s="67"/>
      <c r="E122" s="170" t="s">
        <v>382</v>
      </c>
      <c r="F122" s="238">
        <f>G122</f>
        <v>3500</v>
      </c>
      <c r="G122" s="238">
        <f>G124+G127</f>
        <v>3500</v>
      </c>
      <c r="H122" s="130"/>
    </row>
    <row r="123" spans="1:8" ht="15">
      <c r="A123" s="44"/>
      <c r="B123" s="47"/>
      <c r="C123" s="67"/>
      <c r="D123" s="67"/>
      <c r="E123" s="165" t="s">
        <v>103</v>
      </c>
      <c r="F123" s="131"/>
      <c r="G123" s="131"/>
      <c r="H123" s="130"/>
    </row>
    <row r="124" spans="1:8" ht="28.5">
      <c r="A124" s="44"/>
      <c r="B124" s="47"/>
      <c r="C124" s="67"/>
      <c r="D124" s="67"/>
      <c r="E124" s="170" t="s">
        <v>130</v>
      </c>
      <c r="F124" s="238">
        <f>F126</f>
        <v>500</v>
      </c>
      <c r="G124" s="238">
        <f>G126</f>
        <v>500</v>
      </c>
      <c r="H124" s="130"/>
    </row>
    <row r="125" spans="1:8" ht="15">
      <c r="A125" s="44"/>
      <c r="B125" s="47"/>
      <c r="C125" s="67"/>
      <c r="D125" s="67"/>
      <c r="E125" s="165" t="s">
        <v>284</v>
      </c>
      <c r="F125" s="131"/>
      <c r="G125" s="131"/>
      <c r="H125" s="130"/>
    </row>
    <row r="126" spans="1:8" ht="27">
      <c r="A126" s="44"/>
      <c r="B126" s="47"/>
      <c r="C126" s="67"/>
      <c r="D126" s="67"/>
      <c r="E126" s="165" t="s">
        <v>131</v>
      </c>
      <c r="F126" s="238">
        <f>G126+H126</f>
        <v>500</v>
      </c>
      <c r="G126" s="238">
        <v>500</v>
      </c>
      <c r="H126" s="130"/>
    </row>
    <row r="127" spans="1:8" ht="46.5" customHeight="1">
      <c r="A127" s="44"/>
      <c r="B127" s="47"/>
      <c r="C127" s="67"/>
      <c r="D127" s="67"/>
      <c r="E127" s="170" t="s">
        <v>123</v>
      </c>
      <c r="F127" s="238">
        <f>F129</f>
        <v>3000</v>
      </c>
      <c r="G127" s="238">
        <f>G129</f>
        <v>3000</v>
      </c>
      <c r="H127" s="130"/>
    </row>
    <row r="128" spans="1:8" ht="15" customHeight="1">
      <c r="A128" s="44"/>
      <c r="B128" s="45"/>
      <c r="C128" s="66"/>
      <c r="D128" s="66"/>
      <c r="E128" s="165" t="s">
        <v>284</v>
      </c>
      <c r="F128" s="131"/>
      <c r="G128" s="131"/>
      <c r="H128" s="130"/>
    </row>
    <row r="129" spans="1:8" s="11" customFormat="1" ht="14.25" customHeight="1">
      <c r="A129" s="44"/>
      <c r="B129" s="45"/>
      <c r="C129" s="66"/>
      <c r="D129" s="66"/>
      <c r="E129" s="165" t="s">
        <v>124</v>
      </c>
      <c r="F129" s="238">
        <f>G129+H129</f>
        <v>3000</v>
      </c>
      <c r="G129" s="238">
        <v>3000</v>
      </c>
      <c r="H129" s="129"/>
    </row>
    <row r="130" spans="1:8" s="11" customFormat="1" ht="14.25" customHeight="1">
      <c r="A130" s="48">
        <v>2200</v>
      </c>
      <c r="B130" s="45" t="s">
        <v>403</v>
      </c>
      <c r="C130" s="66">
        <v>0</v>
      </c>
      <c r="D130" s="66">
        <v>0</v>
      </c>
      <c r="E130" s="148" t="s">
        <v>404</v>
      </c>
      <c r="F130" s="238">
        <f>G130+H130</f>
        <v>25000</v>
      </c>
      <c r="G130" s="238">
        <f>G132</f>
        <v>25000</v>
      </c>
      <c r="H130" s="244">
        <f>H144</f>
        <v>0</v>
      </c>
    </row>
    <row r="131" spans="1:8" s="11" customFormat="1" ht="14.25" customHeight="1">
      <c r="A131" s="44"/>
      <c r="B131" s="45"/>
      <c r="C131" s="66"/>
      <c r="D131" s="66"/>
      <c r="E131" s="149" t="s">
        <v>282</v>
      </c>
      <c r="F131" s="238"/>
      <c r="G131" s="238"/>
      <c r="H131" s="129"/>
    </row>
    <row r="132" spans="1:8" s="11" customFormat="1" ht="14.25" customHeight="1">
      <c r="A132" s="44">
        <v>2250</v>
      </c>
      <c r="B132" s="45" t="s">
        <v>403</v>
      </c>
      <c r="C132" s="66">
        <v>5</v>
      </c>
      <c r="D132" s="66">
        <v>0</v>
      </c>
      <c r="E132" s="150" t="s">
        <v>405</v>
      </c>
      <c r="F132" s="238">
        <f>G132+H132</f>
        <v>25000</v>
      </c>
      <c r="G132" s="238">
        <f>G134</f>
        <v>25000</v>
      </c>
      <c r="H132" s="244">
        <f>H134</f>
        <v>0</v>
      </c>
    </row>
    <row r="133" spans="1:8" s="11" customFormat="1" ht="14.25" customHeight="1">
      <c r="A133" s="44"/>
      <c r="B133" s="45"/>
      <c r="C133" s="66"/>
      <c r="D133" s="66"/>
      <c r="E133" s="149" t="s">
        <v>284</v>
      </c>
      <c r="F133" s="238"/>
      <c r="G133" s="238"/>
      <c r="H133" s="132"/>
    </row>
    <row r="134" spans="1:8" s="11" customFormat="1" ht="14.25" customHeight="1">
      <c r="A134" s="44">
        <v>2251</v>
      </c>
      <c r="B134" s="47" t="s">
        <v>403</v>
      </c>
      <c r="C134" s="67">
        <v>5</v>
      </c>
      <c r="D134" s="67">
        <v>1</v>
      </c>
      <c r="E134" s="248" t="s">
        <v>405</v>
      </c>
      <c r="F134" s="238">
        <f>G134+H134</f>
        <v>25000</v>
      </c>
      <c r="G134" s="238">
        <f>G136</f>
        <v>25000</v>
      </c>
      <c r="H134" s="244">
        <f>H136</f>
        <v>0</v>
      </c>
    </row>
    <row r="135" spans="1:8" s="11" customFormat="1" ht="14.25" customHeight="1">
      <c r="A135" s="44"/>
      <c r="B135" s="47"/>
      <c r="C135" s="67"/>
      <c r="D135" s="67"/>
      <c r="E135" s="149" t="s">
        <v>291</v>
      </c>
      <c r="F135" s="238"/>
      <c r="G135" s="238"/>
      <c r="H135" s="129"/>
    </row>
    <row r="136" spans="1:8" s="11" customFormat="1" ht="18" customHeight="1">
      <c r="A136" s="44"/>
      <c r="B136" s="45"/>
      <c r="C136" s="66"/>
      <c r="D136" s="66"/>
      <c r="E136" s="284" t="s">
        <v>573</v>
      </c>
      <c r="F136" s="238">
        <f>G136+H136</f>
        <v>25000</v>
      </c>
      <c r="G136" s="238">
        <f>G138</f>
        <v>25000</v>
      </c>
      <c r="H136" s="244">
        <f>H144</f>
        <v>0</v>
      </c>
    </row>
    <row r="137" spans="1:8" s="11" customFormat="1" ht="15.75" customHeight="1">
      <c r="A137" s="44"/>
      <c r="B137" s="45"/>
      <c r="C137" s="66"/>
      <c r="D137" s="66"/>
      <c r="E137" s="284" t="s">
        <v>574</v>
      </c>
      <c r="F137" s="238"/>
      <c r="G137" s="238"/>
      <c r="H137" s="244"/>
    </row>
    <row r="138" spans="1:8" s="11" customFormat="1" ht="19.5" customHeight="1">
      <c r="A138" s="44"/>
      <c r="B138" s="45"/>
      <c r="C138" s="66"/>
      <c r="D138" s="66"/>
      <c r="E138" s="284" t="s">
        <v>583</v>
      </c>
      <c r="F138" s="238">
        <f>G138</f>
        <v>25000</v>
      </c>
      <c r="G138" s="238">
        <f>G140</f>
        <v>25000</v>
      </c>
      <c r="H138" s="129"/>
    </row>
    <row r="139" spans="1:8" s="11" customFormat="1" ht="15" customHeight="1">
      <c r="A139" s="44"/>
      <c r="B139" s="45"/>
      <c r="C139" s="66"/>
      <c r="D139" s="66"/>
      <c r="E139" s="284" t="s">
        <v>574</v>
      </c>
      <c r="F139" s="238"/>
      <c r="G139" s="238"/>
      <c r="H139" s="129"/>
    </row>
    <row r="140" spans="1:8" s="11" customFormat="1" ht="30" customHeight="1">
      <c r="A140" s="44"/>
      <c r="B140" s="45"/>
      <c r="C140" s="66"/>
      <c r="D140" s="66"/>
      <c r="E140" s="284" t="s">
        <v>102</v>
      </c>
      <c r="F140" s="238">
        <f>G140</f>
        <v>25000</v>
      </c>
      <c r="G140" s="238">
        <f>G141</f>
        <v>25000</v>
      </c>
      <c r="H140" s="129"/>
    </row>
    <row r="141" spans="1:8" s="11" customFormat="1" ht="32.25" customHeight="1">
      <c r="A141" s="44"/>
      <c r="B141" s="45"/>
      <c r="C141" s="66"/>
      <c r="D141" s="66"/>
      <c r="E141" s="283" t="s">
        <v>117</v>
      </c>
      <c r="F141" s="238">
        <f>G141</f>
        <v>25000</v>
      </c>
      <c r="G141" s="238">
        <f>G143</f>
        <v>25000</v>
      </c>
      <c r="H141" s="129"/>
    </row>
    <row r="142" spans="1:8" s="11" customFormat="1" ht="19.5" customHeight="1">
      <c r="A142" s="44"/>
      <c r="B142" s="45"/>
      <c r="C142" s="66"/>
      <c r="D142" s="66"/>
      <c r="E142" s="304" t="s">
        <v>284</v>
      </c>
      <c r="F142" s="238"/>
      <c r="G142" s="238"/>
      <c r="H142" s="129"/>
    </row>
    <row r="143" spans="1:8" s="11" customFormat="1" ht="30" customHeight="1">
      <c r="A143" s="44"/>
      <c r="B143" s="45"/>
      <c r="C143" s="66"/>
      <c r="D143" s="66"/>
      <c r="E143" s="334" t="s">
        <v>369</v>
      </c>
      <c r="F143" s="238">
        <f>G143</f>
        <v>25000</v>
      </c>
      <c r="G143" s="238">
        <v>25000</v>
      </c>
      <c r="H143" s="129"/>
    </row>
    <row r="144" spans="1:8" s="11" customFormat="1" ht="14.25" customHeight="1">
      <c r="A144" s="44"/>
      <c r="B144" s="45"/>
      <c r="C144" s="66"/>
      <c r="D144" s="66"/>
      <c r="E144" s="170" t="s">
        <v>125</v>
      </c>
      <c r="F144" s="238">
        <f>H144</f>
        <v>0</v>
      </c>
      <c r="G144" s="238"/>
      <c r="H144" s="244">
        <f>H146</f>
        <v>0</v>
      </c>
    </row>
    <row r="145" spans="1:8" s="11" customFormat="1" ht="14.25" customHeight="1">
      <c r="A145" s="44"/>
      <c r="B145" s="45"/>
      <c r="C145" s="66"/>
      <c r="D145" s="66"/>
      <c r="E145" s="165" t="s">
        <v>103</v>
      </c>
      <c r="F145" s="238"/>
      <c r="G145" s="238"/>
      <c r="H145" s="244"/>
    </row>
    <row r="146" spans="1:8" s="11" customFormat="1" ht="14.25" customHeight="1">
      <c r="A146" s="44"/>
      <c r="B146" s="45"/>
      <c r="C146" s="66"/>
      <c r="D146" s="66"/>
      <c r="E146" s="170" t="s">
        <v>126</v>
      </c>
      <c r="F146" s="238">
        <f>H146</f>
        <v>0</v>
      </c>
      <c r="G146" s="238"/>
      <c r="H146" s="244">
        <f>H148</f>
        <v>0</v>
      </c>
    </row>
    <row r="147" spans="1:8" s="11" customFormat="1" ht="14.25" customHeight="1">
      <c r="A147" s="44"/>
      <c r="B147" s="45"/>
      <c r="C147" s="66"/>
      <c r="D147" s="66"/>
      <c r="E147" s="165" t="s">
        <v>284</v>
      </c>
      <c r="F147" s="238"/>
      <c r="G147" s="238"/>
      <c r="H147" s="244"/>
    </row>
    <row r="148" spans="1:8" s="11" customFormat="1" ht="14.25" customHeight="1">
      <c r="A148" s="44"/>
      <c r="B148" s="45"/>
      <c r="C148" s="66"/>
      <c r="D148" s="66"/>
      <c r="E148" s="310" t="s">
        <v>132</v>
      </c>
      <c r="F148" s="238">
        <f>H148</f>
        <v>0</v>
      </c>
      <c r="G148" s="238"/>
      <c r="H148" s="244">
        <f>H150</f>
        <v>0</v>
      </c>
    </row>
    <row r="149" spans="1:8" s="11" customFormat="1" ht="14.25" customHeight="1">
      <c r="A149" s="44"/>
      <c r="B149" s="45"/>
      <c r="C149" s="66"/>
      <c r="D149" s="66"/>
      <c r="E149" s="289" t="s">
        <v>284</v>
      </c>
      <c r="F149" s="238"/>
      <c r="G149" s="238"/>
      <c r="H149" s="244"/>
    </row>
    <row r="150" spans="1:8" s="11" customFormat="1" ht="19.5" customHeight="1">
      <c r="A150" s="44"/>
      <c r="B150" s="45"/>
      <c r="C150" s="66"/>
      <c r="D150" s="66"/>
      <c r="E150" s="304" t="s">
        <v>133</v>
      </c>
      <c r="F150" s="238">
        <f>H150</f>
        <v>0</v>
      </c>
      <c r="G150" s="238"/>
      <c r="H150" s="244">
        <v>0</v>
      </c>
    </row>
    <row r="151" spans="1:8" s="26" customFormat="1" ht="41.25" customHeight="1">
      <c r="A151" s="282">
        <v>2400</v>
      </c>
      <c r="B151" s="45" t="s">
        <v>66</v>
      </c>
      <c r="C151" s="66">
        <v>0</v>
      </c>
      <c r="D151" s="66">
        <v>0</v>
      </c>
      <c r="E151" s="148" t="s">
        <v>160</v>
      </c>
      <c r="F151" s="237">
        <f>G151+H151</f>
        <v>84750</v>
      </c>
      <c r="G151" s="237">
        <f>G153+G185</f>
        <v>86450</v>
      </c>
      <c r="H151" s="247">
        <f>H185+H210+H240</f>
        <v>-1700</v>
      </c>
    </row>
    <row r="152" spans="1:8" ht="14.25" customHeight="1">
      <c r="A152" s="120"/>
      <c r="B152" s="45"/>
      <c r="C152" s="66"/>
      <c r="D152" s="66"/>
      <c r="E152" s="149" t="s">
        <v>282</v>
      </c>
      <c r="F152" s="131"/>
      <c r="G152" s="131"/>
      <c r="H152" s="130"/>
    </row>
    <row r="153" spans="1:8" ht="28.5" customHeight="1">
      <c r="A153" s="406">
        <v>2420</v>
      </c>
      <c r="B153" s="407" t="s">
        <v>66</v>
      </c>
      <c r="C153" s="407" t="s">
        <v>18</v>
      </c>
      <c r="D153" s="407" t="s">
        <v>16</v>
      </c>
      <c r="E153" s="408" t="s">
        <v>468</v>
      </c>
      <c r="F153" s="238">
        <f>G153</f>
        <v>11200</v>
      </c>
      <c r="G153" s="238">
        <f>G155+G175</f>
        <v>11200</v>
      </c>
      <c r="H153" s="130"/>
    </row>
    <row r="154" spans="1:8" ht="18" customHeight="1">
      <c r="A154" s="406"/>
      <c r="B154" s="407"/>
      <c r="C154" s="407"/>
      <c r="D154" s="407"/>
      <c r="E154" s="408" t="s">
        <v>284</v>
      </c>
      <c r="F154" s="131"/>
      <c r="G154" s="131"/>
      <c r="H154" s="130"/>
    </row>
    <row r="155" spans="1:8" ht="20.25" customHeight="1">
      <c r="A155" s="370">
        <v>2421</v>
      </c>
      <c r="B155" s="371" t="s">
        <v>66</v>
      </c>
      <c r="C155" s="372" t="s">
        <v>18</v>
      </c>
      <c r="D155" s="372" t="s">
        <v>17</v>
      </c>
      <c r="E155" s="374" t="s">
        <v>466</v>
      </c>
      <c r="F155" s="238">
        <f>G155</f>
        <v>10200</v>
      </c>
      <c r="G155" s="238">
        <f>G156</f>
        <v>10200</v>
      </c>
      <c r="H155" s="130"/>
    </row>
    <row r="156" spans="1:8" ht="16.5" customHeight="1">
      <c r="A156" s="406"/>
      <c r="B156" s="407"/>
      <c r="C156" s="407"/>
      <c r="D156" s="407"/>
      <c r="E156" s="366" t="s">
        <v>485</v>
      </c>
      <c r="F156" s="238">
        <f>G156</f>
        <v>10200</v>
      </c>
      <c r="G156" s="238">
        <f>G158</f>
        <v>10200</v>
      </c>
      <c r="H156" s="130"/>
    </row>
    <row r="157" spans="1:8" ht="15.75" customHeight="1">
      <c r="A157" s="406"/>
      <c r="B157" s="407"/>
      <c r="C157" s="407"/>
      <c r="D157" s="407"/>
      <c r="E157" s="408" t="s">
        <v>486</v>
      </c>
      <c r="F157" s="151"/>
      <c r="G157" s="151"/>
      <c r="H157" s="130"/>
    </row>
    <row r="158" spans="1:8" ht="21" customHeight="1">
      <c r="A158" s="406"/>
      <c r="B158" s="407"/>
      <c r="C158" s="407"/>
      <c r="D158" s="407"/>
      <c r="E158" s="366" t="s">
        <v>487</v>
      </c>
      <c r="F158" s="238">
        <f>G158</f>
        <v>10200</v>
      </c>
      <c r="G158" s="238">
        <f>G160</f>
        <v>10200</v>
      </c>
      <c r="H158" s="130"/>
    </row>
    <row r="159" spans="1:8" ht="14.25" customHeight="1">
      <c r="A159" s="406"/>
      <c r="B159" s="407"/>
      <c r="C159" s="407"/>
      <c r="D159" s="407"/>
      <c r="E159" s="408" t="s">
        <v>486</v>
      </c>
      <c r="F159" s="151"/>
      <c r="G159" s="151"/>
      <c r="H159" s="130"/>
    </row>
    <row r="160" spans="1:8" ht="28.5" customHeight="1">
      <c r="A160" s="406"/>
      <c r="B160" s="407"/>
      <c r="C160" s="407"/>
      <c r="D160" s="407"/>
      <c r="E160" s="366" t="s">
        <v>102</v>
      </c>
      <c r="F160" s="238">
        <f>G160</f>
        <v>10200</v>
      </c>
      <c r="G160" s="238">
        <f>G162+G165+G168+G171</f>
        <v>10200</v>
      </c>
      <c r="H160" s="130"/>
    </row>
    <row r="161" spans="1:8" ht="19.5" customHeight="1">
      <c r="A161" s="406"/>
      <c r="B161" s="407"/>
      <c r="C161" s="407"/>
      <c r="D161" s="407"/>
      <c r="E161" s="366" t="s">
        <v>488</v>
      </c>
      <c r="F161" s="151"/>
      <c r="G161" s="151"/>
      <c r="H161" s="130"/>
    </row>
    <row r="162" spans="1:8" ht="28.5" customHeight="1">
      <c r="A162" s="406"/>
      <c r="B162" s="407"/>
      <c r="C162" s="407"/>
      <c r="D162" s="407"/>
      <c r="E162" s="170" t="s">
        <v>111</v>
      </c>
      <c r="F162" s="238">
        <f>G162</f>
        <v>3200</v>
      </c>
      <c r="G162" s="238">
        <f>G164</f>
        <v>3200</v>
      </c>
      <c r="H162" s="130"/>
    </row>
    <row r="163" spans="1:8" ht="19.5" customHeight="1">
      <c r="A163" s="406"/>
      <c r="B163" s="407"/>
      <c r="C163" s="407"/>
      <c r="D163" s="407"/>
      <c r="E163" s="304" t="s">
        <v>284</v>
      </c>
      <c r="F163" s="238"/>
      <c r="G163" s="238"/>
      <c r="H163" s="130"/>
    </row>
    <row r="164" spans="1:8" ht="16.5" customHeight="1">
      <c r="A164" s="406"/>
      <c r="B164" s="407"/>
      <c r="C164" s="407"/>
      <c r="D164" s="407"/>
      <c r="E164" s="304" t="s">
        <v>116</v>
      </c>
      <c r="F164" s="238">
        <f>G164</f>
        <v>3200</v>
      </c>
      <c r="G164" s="238">
        <v>3200</v>
      </c>
      <c r="H164" s="130"/>
    </row>
    <row r="165" spans="1:8" ht="28.5" customHeight="1">
      <c r="A165" s="406"/>
      <c r="B165" s="407"/>
      <c r="C165" s="407"/>
      <c r="D165" s="407"/>
      <c r="E165" s="170" t="s">
        <v>128</v>
      </c>
      <c r="F165" s="238">
        <f>G165</f>
        <v>1000</v>
      </c>
      <c r="G165" s="238">
        <f>G167</f>
        <v>1000</v>
      </c>
      <c r="H165" s="130"/>
    </row>
    <row r="166" spans="1:8" ht="18" customHeight="1">
      <c r="A166" s="406"/>
      <c r="B166" s="407"/>
      <c r="C166" s="407"/>
      <c r="D166" s="407"/>
      <c r="E166" s="304" t="s">
        <v>284</v>
      </c>
      <c r="F166" s="238"/>
      <c r="G166" s="238"/>
      <c r="H166" s="130"/>
    </row>
    <row r="167" spans="1:8" ht="16.5" customHeight="1">
      <c r="A167" s="406"/>
      <c r="B167" s="407"/>
      <c r="C167" s="407"/>
      <c r="D167" s="407"/>
      <c r="E167" s="304" t="s">
        <v>129</v>
      </c>
      <c r="F167" s="238">
        <f>G167</f>
        <v>1000</v>
      </c>
      <c r="G167" s="238">
        <v>1000</v>
      </c>
      <c r="H167" s="130"/>
    </row>
    <row r="168" spans="1:8" ht="20.25" customHeight="1">
      <c r="A168" s="406"/>
      <c r="B168" s="407"/>
      <c r="C168" s="407"/>
      <c r="D168" s="407"/>
      <c r="E168" s="310" t="s">
        <v>119</v>
      </c>
      <c r="F168" s="238">
        <f>G168</f>
        <v>2500</v>
      </c>
      <c r="G168" s="238">
        <f>G170</f>
        <v>2500</v>
      </c>
      <c r="H168" s="130"/>
    </row>
    <row r="169" spans="1:8" ht="20.25" customHeight="1">
      <c r="A169" s="406"/>
      <c r="B169" s="407"/>
      <c r="C169" s="407"/>
      <c r="D169" s="407"/>
      <c r="E169" s="417" t="s">
        <v>284</v>
      </c>
      <c r="F169" s="238"/>
      <c r="G169" s="238"/>
      <c r="H169" s="130"/>
    </row>
    <row r="170" spans="1:8" ht="17.25" customHeight="1">
      <c r="A170" s="406"/>
      <c r="B170" s="407"/>
      <c r="C170" s="407"/>
      <c r="D170" s="407"/>
      <c r="E170" s="304" t="s">
        <v>489</v>
      </c>
      <c r="F170" s="238">
        <f>G170</f>
        <v>2500</v>
      </c>
      <c r="G170" s="238">
        <v>2500</v>
      </c>
      <c r="H170" s="130"/>
    </row>
    <row r="171" spans="1:8" ht="28.5" customHeight="1">
      <c r="A171" s="406"/>
      <c r="B171" s="407"/>
      <c r="C171" s="407"/>
      <c r="D171" s="407"/>
      <c r="E171" s="414" t="s">
        <v>117</v>
      </c>
      <c r="F171" s="238">
        <f>G171</f>
        <v>3500</v>
      </c>
      <c r="G171" s="238">
        <f>G173+G174</f>
        <v>3500</v>
      </c>
      <c r="H171" s="130"/>
    </row>
    <row r="172" spans="1:8" ht="17.25" customHeight="1">
      <c r="A172" s="406"/>
      <c r="B172" s="407"/>
      <c r="C172" s="407"/>
      <c r="D172" s="407"/>
      <c r="E172" s="415" t="s">
        <v>284</v>
      </c>
      <c r="F172" s="238"/>
      <c r="G172" s="238"/>
      <c r="H172" s="130"/>
    </row>
    <row r="173" spans="1:8" ht="28.5" customHeight="1">
      <c r="A173" s="406"/>
      <c r="B173" s="407"/>
      <c r="C173" s="407"/>
      <c r="D173" s="407"/>
      <c r="E173" s="334" t="s">
        <v>369</v>
      </c>
      <c r="F173" s="238">
        <f>G173</f>
        <v>1950</v>
      </c>
      <c r="G173" s="238">
        <v>1950</v>
      </c>
      <c r="H173" s="130"/>
    </row>
    <row r="174" spans="1:8" ht="28.5" customHeight="1">
      <c r="A174" s="406"/>
      <c r="B174" s="407"/>
      <c r="C174" s="407"/>
      <c r="D174" s="407"/>
      <c r="E174" s="416" t="s">
        <v>118</v>
      </c>
      <c r="F174" s="238">
        <f>G174</f>
        <v>1550</v>
      </c>
      <c r="G174" s="238">
        <v>1550</v>
      </c>
      <c r="H174" s="130"/>
    </row>
    <row r="175" spans="1:8" ht="22.5" customHeight="1">
      <c r="A175" s="409">
        <v>2424</v>
      </c>
      <c r="B175" s="410" t="s">
        <v>277</v>
      </c>
      <c r="C175" s="410" t="s">
        <v>18</v>
      </c>
      <c r="D175" s="410">
        <v>4</v>
      </c>
      <c r="E175" s="366" t="s">
        <v>467</v>
      </c>
      <c r="F175" s="238">
        <f>G175</f>
        <v>1000</v>
      </c>
      <c r="G175" s="238">
        <f>G177</f>
        <v>1000</v>
      </c>
      <c r="H175" s="130"/>
    </row>
    <row r="176" spans="1:8" ht="26.25" customHeight="1">
      <c r="A176" s="411"/>
      <c r="B176" s="401"/>
      <c r="C176" s="412"/>
      <c r="D176" s="412"/>
      <c r="E176" s="418" t="s">
        <v>291</v>
      </c>
      <c r="F176" s="238"/>
      <c r="G176" s="238"/>
      <c r="H176" s="130"/>
    </row>
    <row r="177" spans="1:8" ht="18" customHeight="1">
      <c r="A177" s="411"/>
      <c r="B177" s="407"/>
      <c r="C177" s="413"/>
      <c r="D177" s="413"/>
      <c r="E177" s="366" t="s">
        <v>485</v>
      </c>
      <c r="F177" s="238">
        <f>G177</f>
        <v>1000</v>
      </c>
      <c r="G177" s="238">
        <f>G179</f>
        <v>1000</v>
      </c>
      <c r="H177" s="130"/>
    </row>
    <row r="178" spans="1:8" ht="14.25" customHeight="1">
      <c r="A178" s="411"/>
      <c r="B178" s="407"/>
      <c r="C178" s="413"/>
      <c r="D178" s="413"/>
      <c r="E178" s="408" t="s">
        <v>486</v>
      </c>
      <c r="F178" s="238"/>
      <c r="G178" s="238"/>
      <c r="H178" s="130"/>
    </row>
    <row r="179" spans="1:8" ht="15.75" customHeight="1">
      <c r="A179" s="411"/>
      <c r="B179" s="407"/>
      <c r="C179" s="413"/>
      <c r="D179" s="413"/>
      <c r="E179" s="366" t="s">
        <v>487</v>
      </c>
      <c r="F179" s="238">
        <f>G179</f>
        <v>1000</v>
      </c>
      <c r="G179" s="238">
        <f>G181</f>
        <v>1000</v>
      </c>
      <c r="H179" s="130"/>
    </row>
    <row r="180" spans="1:8" ht="14.25" customHeight="1">
      <c r="A180" s="411"/>
      <c r="B180" s="407"/>
      <c r="C180" s="413"/>
      <c r="D180" s="413"/>
      <c r="E180" s="408" t="s">
        <v>486</v>
      </c>
      <c r="F180" s="238"/>
      <c r="G180" s="238"/>
      <c r="H180" s="130"/>
    </row>
    <row r="181" spans="1:8" ht="27.75" customHeight="1">
      <c r="A181" s="411"/>
      <c r="B181" s="407"/>
      <c r="C181" s="413"/>
      <c r="D181" s="413"/>
      <c r="E181" s="366" t="s">
        <v>102</v>
      </c>
      <c r="F181" s="238">
        <f>G181</f>
        <v>1000</v>
      </c>
      <c r="G181" s="238">
        <f>G182</f>
        <v>1000</v>
      </c>
      <c r="H181" s="130"/>
    </row>
    <row r="182" spans="1:8" ht="34.5" customHeight="1">
      <c r="A182" s="411"/>
      <c r="B182" s="407"/>
      <c r="C182" s="413"/>
      <c r="D182" s="413"/>
      <c r="E182" s="414" t="s">
        <v>117</v>
      </c>
      <c r="F182" s="238">
        <f>G182</f>
        <v>1000</v>
      </c>
      <c r="G182" s="238">
        <f>G184</f>
        <v>1000</v>
      </c>
      <c r="H182" s="130"/>
    </row>
    <row r="183" spans="1:8" ht="14.25" customHeight="1">
      <c r="A183" s="411"/>
      <c r="B183" s="407"/>
      <c r="C183" s="413"/>
      <c r="D183" s="413"/>
      <c r="E183" s="415" t="s">
        <v>284</v>
      </c>
      <c r="F183" s="238"/>
      <c r="G183" s="238"/>
      <c r="H183" s="130"/>
    </row>
    <row r="184" spans="1:8" ht="28.5" customHeight="1">
      <c r="A184" s="411"/>
      <c r="B184" s="407"/>
      <c r="C184" s="413"/>
      <c r="D184" s="413"/>
      <c r="E184" s="416" t="s">
        <v>118</v>
      </c>
      <c r="F184" s="238">
        <f>G184</f>
        <v>1000</v>
      </c>
      <c r="G184" s="238">
        <v>1000</v>
      </c>
      <c r="H184" s="130"/>
    </row>
    <row r="185" spans="1:8" ht="15">
      <c r="A185" s="120">
        <v>2450</v>
      </c>
      <c r="B185" s="45" t="s">
        <v>66</v>
      </c>
      <c r="C185" s="66">
        <v>5</v>
      </c>
      <c r="D185" s="66">
        <v>0</v>
      </c>
      <c r="E185" s="166" t="s">
        <v>296</v>
      </c>
      <c r="F185" s="173">
        <f>F187+F210</f>
        <v>115250</v>
      </c>
      <c r="G185" s="173">
        <f>G187+G210</f>
        <v>75250</v>
      </c>
      <c r="H185" s="243">
        <f>H187+H210</f>
        <v>40000</v>
      </c>
    </row>
    <row r="186" spans="1:8" s="11" customFormat="1" ht="12.75" customHeight="1">
      <c r="A186" s="120"/>
      <c r="B186" s="45"/>
      <c r="C186" s="66"/>
      <c r="D186" s="66"/>
      <c r="E186" s="149" t="s">
        <v>284</v>
      </c>
      <c r="F186" s="139"/>
      <c r="G186" s="139"/>
      <c r="H186" s="129"/>
    </row>
    <row r="187" spans="1:8" ht="15" customHeight="1">
      <c r="A187" s="120">
        <v>2451</v>
      </c>
      <c r="B187" s="45" t="s">
        <v>66</v>
      </c>
      <c r="C187" s="66">
        <v>5</v>
      </c>
      <c r="D187" s="66">
        <v>1</v>
      </c>
      <c r="E187" s="163" t="s">
        <v>297</v>
      </c>
      <c r="F187" s="173">
        <f>F189</f>
        <v>100000</v>
      </c>
      <c r="G187" s="173">
        <f>G189</f>
        <v>60000</v>
      </c>
      <c r="H187" s="243">
        <f>H189</f>
        <v>40000</v>
      </c>
    </row>
    <row r="188" spans="1:8" ht="27.75" customHeight="1">
      <c r="A188" s="44"/>
      <c r="B188" s="47"/>
      <c r="C188" s="67"/>
      <c r="D188" s="67"/>
      <c r="E188" s="149" t="s">
        <v>291</v>
      </c>
      <c r="F188" s="131"/>
      <c r="G188" s="131"/>
      <c r="H188" s="130"/>
    </row>
    <row r="189" spans="1:8" ht="21" customHeight="1">
      <c r="A189" s="44"/>
      <c r="B189" s="47"/>
      <c r="C189" s="67"/>
      <c r="D189" s="67"/>
      <c r="E189" s="284" t="s">
        <v>498</v>
      </c>
      <c r="F189" s="238">
        <f>G189+H189</f>
        <v>100000</v>
      </c>
      <c r="G189" s="238">
        <f>G197</f>
        <v>60000</v>
      </c>
      <c r="H189" s="244">
        <f>H203</f>
        <v>40000</v>
      </c>
    </row>
    <row r="190" spans="1:8" ht="0.75" customHeight="1" hidden="1">
      <c r="A190" s="44"/>
      <c r="B190" s="47"/>
      <c r="C190" s="67"/>
      <c r="D190" s="67"/>
      <c r="E190" s="284" t="s">
        <v>98</v>
      </c>
      <c r="F190" s="238">
        <f>G190</f>
        <v>0</v>
      </c>
      <c r="G190" s="238">
        <f>G191</f>
        <v>0</v>
      </c>
      <c r="H190" s="244"/>
    </row>
    <row r="191" spans="1:8" ht="30" customHeight="1" hidden="1">
      <c r="A191" s="44"/>
      <c r="B191" s="47"/>
      <c r="C191" s="67"/>
      <c r="D191" s="67"/>
      <c r="E191" s="284" t="s">
        <v>102</v>
      </c>
      <c r="F191" s="238">
        <f>G191</f>
        <v>0</v>
      </c>
      <c r="G191" s="238">
        <f>G193</f>
        <v>0</v>
      </c>
      <c r="H191" s="244"/>
    </row>
    <row r="192" spans="1:8" ht="21.75" customHeight="1" hidden="1">
      <c r="A192" s="44"/>
      <c r="B192" s="47"/>
      <c r="C192" s="67"/>
      <c r="D192" s="67"/>
      <c r="E192" s="164" t="s">
        <v>103</v>
      </c>
      <c r="F192" s="238"/>
      <c r="G192" s="238"/>
      <c r="H192" s="244"/>
    </row>
    <row r="193" spans="1:8" ht="29.25" customHeight="1" hidden="1">
      <c r="A193" s="44"/>
      <c r="B193" s="47"/>
      <c r="C193" s="67"/>
      <c r="D193" s="67"/>
      <c r="E193" s="283" t="s">
        <v>117</v>
      </c>
      <c r="F193" s="238">
        <f>G193</f>
        <v>0</v>
      </c>
      <c r="G193" s="238">
        <f>G195</f>
        <v>0</v>
      </c>
      <c r="H193" s="244"/>
    </row>
    <row r="194" spans="1:8" ht="21.75" customHeight="1" hidden="1">
      <c r="A194" s="44"/>
      <c r="B194" s="47"/>
      <c r="C194" s="67"/>
      <c r="D194" s="67"/>
      <c r="E194" s="165" t="s">
        <v>284</v>
      </c>
      <c r="F194" s="238"/>
      <c r="G194" s="238"/>
      <c r="H194" s="244"/>
    </row>
    <row r="195" spans="1:8" ht="27.75" customHeight="1" hidden="1">
      <c r="A195" s="44"/>
      <c r="B195" s="47"/>
      <c r="C195" s="67"/>
      <c r="D195" s="67"/>
      <c r="E195" s="334" t="s">
        <v>369</v>
      </c>
      <c r="F195" s="238">
        <f>G195</f>
        <v>0</v>
      </c>
      <c r="G195" s="238">
        <v>0</v>
      </c>
      <c r="H195" s="244"/>
    </row>
    <row r="196" spans="1:8" ht="15.75" customHeight="1">
      <c r="A196" s="44"/>
      <c r="B196" s="47"/>
      <c r="C196" s="67"/>
      <c r="D196" s="67"/>
      <c r="E196" s="428" t="s">
        <v>499</v>
      </c>
      <c r="F196" s="238"/>
      <c r="G196" s="238"/>
      <c r="H196" s="244"/>
    </row>
    <row r="197" spans="1:8" ht="21" customHeight="1">
      <c r="A197" s="44"/>
      <c r="B197" s="47"/>
      <c r="C197" s="67"/>
      <c r="D197" s="67"/>
      <c r="E197" s="284" t="s">
        <v>487</v>
      </c>
      <c r="F197" s="238">
        <f>G197</f>
        <v>60000</v>
      </c>
      <c r="G197" s="238">
        <f>G199</f>
        <v>60000</v>
      </c>
      <c r="H197" s="244"/>
    </row>
    <row r="198" spans="1:8" ht="18" customHeight="1">
      <c r="A198" s="44"/>
      <c r="B198" s="47"/>
      <c r="C198" s="67"/>
      <c r="D198" s="67"/>
      <c r="E198" s="284" t="s">
        <v>566</v>
      </c>
      <c r="F198" s="238"/>
      <c r="G198" s="238"/>
      <c r="H198" s="244"/>
    </row>
    <row r="199" spans="1:8" ht="27.75" customHeight="1">
      <c r="A199" s="44"/>
      <c r="B199" s="47"/>
      <c r="C199" s="67"/>
      <c r="D199" s="67"/>
      <c r="E199" s="284" t="s">
        <v>102</v>
      </c>
      <c r="F199" s="238">
        <f>G199</f>
        <v>60000</v>
      </c>
      <c r="G199" s="238">
        <f>G200</f>
        <v>60000</v>
      </c>
      <c r="H199" s="244"/>
    </row>
    <row r="200" spans="1:8" ht="27.75" customHeight="1">
      <c r="A200" s="44"/>
      <c r="B200" s="47"/>
      <c r="C200" s="67"/>
      <c r="D200" s="67"/>
      <c r="E200" s="283" t="s">
        <v>117</v>
      </c>
      <c r="F200" s="238">
        <f>G200</f>
        <v>60000</v>
      </c>
      <c r="G200" s="238">
        <f>G202</f>
        <v>60000</v>
      </c>
      <c r="H200" s="244"/>
    </row>
    <row r="201" spans="1:8" ht="18" customHeight="1">
      <c r="A201" s="44"/>
      <c r="B201" s="47"/>
      <c r="C201" s="67"/>
      <c r="D201" s="67"/>
      <c r="E201" s="304" t="s">
        <v>284</v>
      </c>
      <c r="F201" s="238"/>
      <c r="G201" s="238"/>
      <c r="H201" s="244"/>
    </row>
    <row r="202" spans="1:8" ht="16.5" customHeight="1">
      <c r="A202" s="44"/>
      <c r="B202" s="47"/>
      <c r="C202" s="67"/>
      <c r="D202" s="67"/>
      <c r="E202" s="334" t="s">
        <v>369</v>
      </c>
      <c r="F202" s="238">
        <f>G202</f>
        <v>60000</v>
      </c>
      <c r="G202" s="238">
        <v>60000</v>
      </c>
      <c r="H202" s="244"/>
    </row>
    <row r="203" spans="1:8" ht="18" customHeight="1">
      <c r="A203" s="44"/>
      <c r="B203" s="47"/>
      <c r="C203" s="67"/>
      <c r="D203" s="67"/>
      <c r="E203" s="170" t="s">
        <v>125</v>
      </c>
      <c r="F203" s="238">
        <f>F205</f>
        <v>40000</v>
      </c>
      <c r="G203" s="151"/>
      <c r="H203" s="244">
        <f>H205</f>
        <v>40000</v>
      </c>
    </row>
    <row r="204" spans="1:8" ht="15">
      <c r="A204" s="44"/>
      <c r="B204" s="47"/>
      <c r="C204" s="67"/>
      <c r="D204" s="67"/>
      <c r="E204" s="165" t="s">
        <v>103</v>
      </c>
      <c r="F204" s="131"/>
      <c r="G204" s="131"/>
      <c r="H204" s="130"/>
    </row>
    <row r="205" spans="1:8" ht="15">
      <c r="A205" s="44"/>
      <c r="B205" s="47"/>
      <c r="C205" s="67"/>
      <c r="D205" s="67"/>
      <c r="E205" s="170" t="s">
        <v>126</v>
      </c>
      <c r="F205" s="238">
        <f>G205+H205</f>
        <v>40000</v>
      </c>
      <c r="G205" s="151"/>
      <c r="H205" s="244">
        <f>H207</f>
        <v>40000</v>
      </c>
    </row>
    <row r="206" spans="1:8" ht="15">
      <c r="A206" s="44"/>
      <c r="B206" s="47"/>
      <c r="C206" s="67"/>
      <c r="D206" s="67"/>
      <c r="E206" s="165" t="s">
        <v>284</v>
      </c>
      <c r="F206" s="131"/>
      <c r="G206" s="131"/>
      <c r="H206" s="130"/>
    </row>
    <row r="207" spans="1:8" ht="15">
      <c r="A207" s="44"/>
      <c r="B207" s="47"/>
      <c r="C207" s="67"/>
      <c r="D207" s="67"/>
      <c r="E207" s="310" t="s">
        <v>132</v>
      </c>
      <c r="F207" s="151">
        <f>H207</f>
        <v>40000</v>
      </c>
      <c r="G207" s="151"/>
      <c r="H207" s="132">
        <f>H209</f>
        <v>40000</v>
      </c>
    </row>
    <row r="208" spans="1:8" ht="15">
      <c r="A208" s="44"/>
      <c r="B208" s="47"/>
      <c r="C208" s="67"/>
      <c r="D208" s="67"/>
      <c r="E208" s="289" t="s">
        <v>284</v>
      </c>
      <c r="F208" s="151"/>
      <c r="G208" s="151"/>
      <c r="H208" s="132"/>
    </row>
    <row r="209" spans="1:8" ht="15">
      <c r="A209" s="44"/>
      <c r="B209" s="47"/>
      <c r="C209" s="67"/>
      <c r="D209" s="67"/>
      <c r="E209" s="304" t="s">
        <v>133</v>
      </c>
      <c r="F209" s="151">
        <f>H209</f>
        <v>40000</v>
      </c>
      <c r="G209" s="151"/>
      <c r="H209" s="132">
        <v>40000</v>
      </c>
    </row>
    <row r="210" spans="1:8" ht="26.25" customHeight="1">
      <c r="A210" s="299">
        <v>2455</v>
      </c>
      <c r="B210" s="300" t="s">
        <v>66</v>
      </c>
      <c r="C210" s="458">
        <v>5</v>
      </c>
      <c r="D210" s="458">
        <v>5</v>
      </c>
      <c r="E210" s="284" t="s">
        <v>298</v>
      </c>
      <c r="F210" s="238">
        <f>G210+H210</f>
        <v>15250</v>
      </c>
      <c r="G210" s="238">
        <f>G212</f>
        <v>15250</v>
      </c>
      <c r="H210" s="244">
        <f>H212</f>
        <v>0</v>
      </c>
    </row>
    <row r="211" spans="1:8" ht="25.5">
      <c r="A211" s="44"/>
      <c r="B211" s="47"/>
      <c r="C211" s="67"/>
      <c r="D211" s="67"/>
      <c r="E211" s="419" t="s">
        <v>291</v>
      </c>
      <c r="F211" s="238"/>
      <c r="G211" s="238"/>
      <c r="H211" s="244"/>
    </row>
    <row r="212" spans="1:8" ht="22.5" customHeight="1">
      <c r="A212" s="44"/>
      <c r="B212" s="47"/>
      <c r="C212" s="67"/>
      <c r="D212" s="67"/>
      <c r="E212" s="284" t="s">
        <v>567</v>
      </c>
      <c r="F212" s="238">
        <f>G212+H212</f>
        <v>15250</v>
      </c>
      <c r="G212" s="238">
        <f>G214</f>
        <v>15250</v>
      </c>
      <c r="H212" s="244">
        <f>H233</f>
        <v>0</v>
      </c>
    </row>
    <row r="213" spans="1:8" ht="17.25" customHeight="1">
      <c r="A213" s="44"/>
      <c r="B213" s="47"/>
      <c r="C213" s="67"/>
      <c r="D213" s="67"/>
      <c r="E213" s="284" t="s">
        <v>488</v>
      </c>
      <c r="F213" s="238"/>
      <c r="G213" s="238"/>
      <c r="H213" s="244"/>
    </row>
    <row r="214" spans="1:8" ht="17.25" customHeight="1">
      <c r="A214" s="44"/>
      <c r="B214" s="47"/>
      <c r="C214" s="67"/>
      <c r="D214" s="67"/>
      <c r="E214" s="284" t="s">
        <v>568</v>
      </c>
      <c r="F214" s="238">
        <f>G214</f>
        <v>15250</v>
      </c>
      <c r="G214" s="238">
        <f>G216</f>
        <v>15250</v>
      </c>
      <c r="H214" s="244"/>
    </row>
    <row r="215" spans="1:8" ht="13.5" customHeight="1">
      <c r="A215" s="44"/>
      <c r="B215" s="47"/>
      <c r="C215" s="67"/>
      <c r="D215" s="67"/>
      <c r="E215" s="284" t="s">
        <v>488</v>
      </c>
      <c r="F215" s="238"/>
      <c r="G215" s="238"/>
      <c r="H215" s="244"/>
    </row>
    <row r="216" spans="1:8" ht="28.5">
      <c r="A216" s="44"/>
      <c r="B216" s="47"/>
      <c r="C216" s="67"/>
      <c r="D216" s="67"/>
      <c r="E216" s="235" t="s">
        <v>102</v>
      </c>
      <c r="F216" s="238">
        <f>G216</f>
        <v>15250</v>
      </c>
      <c r="G216" s="238">
        <f>G218+G221</f>
        <v>15250</v>
      </c>
      <c r="H216" s="244"/>
    </row>
    <row r="217" spans="1:8" ht="15">
      <c r="A217" s="44"/>
      <c r="B217" s="47"/>
      <c r="C217" s="67"/>
      <c r="D217" s="67"/>
      <c r="E217" s="295" t="s">
        <v>103</v>
      </c>
      <c r="F217" s="238"/>
      <c r="G217" s="238"/>
      <c r="H217" s="244"/>
    </row>
    <row r="218" spans="1:8" ht="28.5">
      <c r="A218" s="44"/>
      <c r="B218" s="47"/>
      <c r="C218" s="67"/>
      <c r="D218" s="67"/>
      <c r="E218" s="170" t="s">
        <v>128</v>
      </c>
      <c r="F218" s="238">
        <f>G218</f>
        <v>250</v>
      </c>
      <c r="G218" s="238">
        <f>G220</f>
        <v>250</v>
      </c>
      <c r="H218" s="244"/>
    </row>
    <row r="219" spans="1:8" ht="15">
      <c r="A219" s="44"/>
      <c r="B219" s="47"/>
      <c r="C219" s="67"/>
      <c r="D219" s="67"/>
      <c r="E219" s="165" t="s">
        <v>284</v>
      </c>
      <c r="F219" s="238"/>
      <c r="G219" s="238"/>
      <c r="H219" s="244"/>
    </row>
    <row r="220" spans="1:8" ht="15">
      <c r="A220" s="44"/>
      <c r="B220" s="47"/>
      <c r="C220" s="67"/>
      <c r="D220" s="67"/>
      <c r="E220" s="165" t="s">
        <v>129</v>
      </c>
      <c r="F220" s="238">
        <f>G220</f>
        <v>250</v>
      </c>
      <c r="G220" s="238">
        <v>250</v>
      </c>
      <c r="H220" s="244"/>
    </row>
    <row r="221" spans="1:8" ht="28.5">
      <c r="A221" s="44"/>
      <c r="B221" s="47"/>
      <c r="C221" s="67"/>
      <c r="D221" s="67"/>
      <c r="E221" s="283" t="s">
        <v>117</v>
      </c>
      <c r="F221" s="238">
        <f>G221</f>
        <v>15000</v>
      </c>
      <c r="G221" s="238">
        <f>G223</f>
        <v>15000</v>
      </c>
      <c r="H221" s="244"/>
    </row>
    <row r="222" spans="1:8" ht="15">
      <c r="A222" s="44"/>
      <c r="B222" s="47"/>
      <c r="C222" s="67"/>
      <c r="D222" s="67"/>
      <c r="E222" s="304" t="s">
        <v>284</v>
      </c>
      <c r="F222" s="238"/>
      <c r="G222" s="238"/>
      <c r="H222" s="244"/>
    </row>
    <row r="223" spans="1:8" ht="29.25" customHeight="1">
      <c r="A223" s="44"/>
      <c r="B223" s="47"/>
      <c r="C223" s="67"/>
      <c r="D223" s="67"/>
      <c r="E223" s="165" t="s">
        <v>118</v>
      </c>
      <c r="F223" s="238">
        <f>G223</f>
        <v>15000</v>
      </c>
      <c r="G223" s="238">
        <v>15000</v>
      </c>
      <c r="H223" s="244"/>
    </row>
    <row r="224" spans="1:8" ht="15" hidden="1">
      <c r="A224" s="44">
        <v>2470</v>
      </c>
      <c r="B224" s="45" t="s">
        <v>66</v>
      </c>
      <c r="C224" s="66">
        <v>7</v>
      </c>
      <c r="D224" s="66">
        <v>0</v>
      </c>
      <c r="E224" s="150" t="s">
        <v>406</v>
      </c>
      <c r="F224" s="238">
        <f>G224</f>
        <v>0</v>
      </c>
      <c r="G224" s="238">
        <f>G226</f>
        <v>0</v>
      </c>
      <c r="H224" s="244"/>
    </row>
    <row r="225" spans="1:8" ht="15" hidden="1">
      <c r="A225" s="44"/>
      <c r="B225" s="45"/>
      <c r="C225" s="66"/>
      <c r="D225" s="66"/>
      <c r="E225" s="149" t="s">
        <v>284</v>
      </c>
      <c r="F225" s="238"/>
      <c r="G225" s="238"/>
      <c r="H225" s="244"/>
    </row>
    <row r="226" spans="1:8" ht="15" hidden="1">
      <c r="A226" s="120">
        <v>2473</v>
      </c>
      <c r="B226" s="45" t="s">
        <v>66</v>
      </c>
      <c r="C226" s="66">
        <v>7</v>
      </c>
      <c r="D226" s="66">
        <v>3</v>
      </c>
      <c r="E226" s="248" t="s">
        <v>407</v>
      </c>
      <c r="F226" s="238">
        <f>G226</f>
        <v>0</v>
      </c>
      <c r="G226" s="238">
        <f>G228</f>
        <v>0</v>
      </c>
      <c r="H226" s="244"/>
    </row>
    <row r="227" spans="1:8" ht="27" hidden="1">
      <c r="A227" s="44"/>
      <c r="B227" s="47"/>
      <c r="C227" s="67"/>
      <c r="D227" s="67"/>
      <c r="E227" s="149" t="s">
        <v>291</v>
      </c>
      <c r="F227" s="238"/>
      <c r="G227" s="238"/>
      <c r="H227" s="244"/>
    </row>
    <row r="228" spans="1:8" ht="15" hidden="1">
      <c r="A228" s="44"/>
      <c r="B228" s="47"/>
      <c r="C228" s="67"/>
      <c r="D228" s="67"/>
      <c r="E228" s="295" t="s">
        <v>97</v>
      </c>
      <c r="F228" s="238">
        <f>G228</f>
        <v>0</v>
      </c>
      <c r="G228" s="238">
        <f>G229</f>
        <v>0</v>
      </c>
      <c r="H228" s="244"/>
    </row>
    <row r="229" spans="1:8" ht="21" customHeight="1" hidden="1">
      <c r="A229" s="44"/>
      <c r="B229" s="47"/>
      <c r="C229" s="67"/>
      <c r="D229" s="67"/>
      <c r="E229" s="284" t="s">
        <v>98</v>
      </c>
      <c r="F229" s="238">
        <f>G229</f>
        <v>0</v>
      </c>
      <c r="G229" s="238">
        <f>G230</f>
        <v>0</v>
      </c>
      <c r="H229" s="244"/>
    </row>
    <row r="230" spans="1:8" ht="27" hidden="1">
      <c r="A230" s="44"/>
      <c r="B230" s="47"/>
      <c r="C230" s="67"/>
      <c r="D230" s="67"/>
      <c r="E230" s="266" t="s">
        <v>370</v>
      </c>
      <c r="F230" s="238">
        <f>G230</f>
        <v>0</v>
      </c>
      <c r="G230" s="238">
        <f>G231</f>
        <v>0</v>
      </c>
      <c r="H230" s="244"/>
    </row>
    <row r="231" spans="1:8" ht="27" hidden="1">
      <c r="A231" s="44"/>
      <c r="B231" s="47"/>
      <c r="C231" s="67"/>
      <c r="D231" s="67"/>
      <c r="E231" s="267" t="s">
        <v>376</v>
      </c>
      <c r="F231" s="238">
        <f>G231</f>
        <v>0</v>
      </c>
      <c r="G231" s="238">
        <f>G232</f>
        <v>0</v>
      </c>
      <c r="H231" s="244"/>
    </row>
    <row r="232" spans="1:8" ht="15" hidden="1">
      <c r="A232" s="44"/>
      <c r="B232" s="47"/>
      <c r="C232" s="67"/>
      <c r="D232" s="67"/>
      <c r="E232" s="281" t="s">
        <v>372</v>
      </c>
      <c r="F232" s="238">
        <f>G232</f>
        <v>0</v>
      </c>
      <c r="G232" s="238">
        <v>0</v>
      </c>
      <c r="H232" s="244"/>
    </row>
    <row r="233" spans="1:8" ht="15">
      <c r="A233" s="44"/>
      <c r="B233" s="47"/>
      <c r="C233" s="67"/>
      <c r="D233" s="67"/>
      <c r="E233" s="310" t="s">
        <v>125</v>
      </c>
      <c r="F233" s="238">
        <f>H233</f>
        <v>0</v>
      </c>
      <c r="G233" s="238">
        <v>0</v>
      </c>
      <c r="H233" s="244">
        <f>H235</f>
        <v>0</v>
      </c>
    </row>
    <row r="234" spans="1:8" ht="15">
      <c r="A234" s="44"/>
      <c r="B234" s="47"/>
      <c r="C234" s="67"/>
      <c r="D234" s="67"/>
      <c r="E234" s="165" t="s">
        <v>103</v>
      </c>
      <c r="F234" s="238"/>
      <c r="G234" s="238"/>
      <c r="H234" s="244"/>
    </row>
    <row r="235" spans="1:8" ht="15">
      <c r="A235" s="44"/>
      <c r="B235" s="47"/>
      <c r="C235" s="67"/>
      <c r="D235" s="67"/>
      <c r="E235" s="170" t="s">
        <v>126</v>
      </c>
      <c r="F235" s="238">
        <f>H235</f>
        <v>0</v>
      </c>
      <c r="G235" s="238"/>
      <c r="H235" s="244">
        <f>H237</f>
        <v>0</v>
      </c>
    </row>
    <row r="236" spans="1:8" ht="15">
      <c r="A236" s="44"/>
      <c r="B236" s="47"/>
      <c r="C236" s="67"/>
      <c r="D236" s="67"/>
      <c r="E236" s="165" t="s">
        <v>284</v>
      </c>
      <c r="F236" s="238"/>
      <c r="G236" s="238"/>
      <c r="H236" s="244"/>
    </row>
    <row r="237" spans="1:8" ht="15">
      <c r="A237" s="44"/>
      <c r="B237" s="47"/>
      <c r="C237" s="67"/>
      <c r="D237" s="67"/>
      <c r="E237" s="170" t="s">
        <v>134</v>
      </c>
      <c r="F237" s="238">
        <f>H237</f>
        <v>0</v>
      </c>
      <c r="G237" s="238"/>
      <c r="H237" s="244">
        <f>H239</f>
        <v>0</v>
      </c>
    </row>
    <row r="238" spans="1:8" ht="15">
      <c r="A238" s="44"/>
      <c r="B238" s="47"/>
      <c r="C238" s="67"/>
      <c r="D238" s="67"/>
      <c r="E238" s="168" t="s">
        <v>284</v>
      </c>
      <c r="F238" s="238"/>
      <c r="G238" s="238"/>
      <c r="H238" s="244"/>
    </row>
    <row r="239" spans="1:8" ht="15">
      <c r="A239" s="44"/>
      <c r="B239" s="47"/>
      <c r="C239" s="67"/>
      <c r="D239" s="67"/>
      <c r="E239" s="165" t="s">
        <v>135</v>
      </c>
      <c r="F239" s="238">
        <f>H239</f>
        <v>0</v>
      </c>
      <c r="G239" s="238"/>
      <c r="H239" s="244">
        <v>0</v>
      </c>
    </row>
    <row r="240" spans="1:8" ht="28.5">
      <c r="A240" s="120">
        <v>2490</v>
      </c>
      <c r="B240" s="45" t="s">
        <v>66</v>
      </c>
      <c r="C240" s="66">
        <v>9</v>
      </c>
      <c r="D240" s="66">
        <v>0</v>
      </c>
      <c r="E240" s="166" t="s">
        <v>300</v>
      </c>
      <c r="F240" s="232">
        <f>H240</f>
        <v>-41700</v>
      </c>
      <c r="G240" s="232"/>
      <c r="H240" s="257">
        <f>H242</f>
        <v>-41700</v>
      </c>
    </row>
    <row r="241" spans="1:8" s="11" customFormat="1" ht="15" customHeight="1">
      <c r="A241" s="120"/>
      <c r="B241" s="45"/>
      <c r="C241" s="66"/>
      <c r="D241" s="66"/>
      <c r="E241" s="149" t="s">
        <v>284</v>
      </c>
      <c r="F241" s="258"/>
      <c r="G241" s="258"/>
      <c r="H241" s="259"/>
    </row>
    <row r="242" spans="1:8" ht="28.5">
      <c r="A242" s="120">
        <v>2491</v>
      </c>
      <c r="B242" s="45" t="s">
        <v>66</v>
      </c>
      <c r="C242" s="66">
        <v>9</v>
      </c>
      <c r="D242" s="66">
        <v>1</v>
      </c>
      <c r="E242" s="163" t="s">
        <v>300</v>
      </c>
      <c r="F242" s="232">
        <f>H242</f>
        <v>-41700</v>
      </c>
      <c r="G242" s="232"/>
      <c r="H242" s="257">
        <f>H244</f>
        <v>-41700</v>
      </c>
    </row>
    <row r="243" spans="1:8" ht="27">
      <c r="A243" s="44"/>
      <c r="B243" s="47"/>
      <c r="C243" s="67"/>
      <c r="D243" s="67"/>
      <c r="E243" s="294" t="s">
        <v>291</v>
      </c>
      <c r="F243" s="233"/>
      <c r="G243" s="233"/>
      <c r="H243" s="260"/>
    </row>
    <row r="244" spans="1:8" ht="28.5">
      <c r="A244" s="44"/>
      <c r="B244" s="47"/>
      <c r="C244" s="67"/>
      <c r="D244" s="67"/>
      <c r="E244" s="170" t="s">
        <v>137</v>
      </c>
      <c r="F244" s="237">
        <f>H244</f>
        <v>-41700</v>
      </c>
      <c r="G244" s="237"/>
      <c r="H244" s="261">
        <f>H246+H248</f>
        <v>-41700</v>
      </c>
    </row>
    <row r="245" spans="1:8" ht="15">
      <c r="A245" s="44"/>
      <c r="B245" s="47"/>
      <c r="C245" s="67"/>
      <c r="D245" s="67"/>
      <c r="E245" s="165" t="s">
        <v>138</v>
      </c>
      <c r="F245" s="233"/>
      <c r="G245" s="233"/>
      <c r="H245" s="260"/>
    </row>
    <row r="246" spans="1:8" ht="28.5">
      <c r="A246" s="44"/>
      <c r="B246" s="47"/>
      <c r="C246" s="67"/>
      <c r="D246" s="67"/>
      <c r="E246" s="170" t="s">
        <v>171</v>
      </c>
      <c r="F246" s="238" t="str">
        <f>F247</f>
        <v>-6700,0</v>
      </c>
      <c r="G246" s="108"/>
      <c r="H246" s="261" t="str">
        <f>H247</f>
        <v>-6700,0</v>
      </c>
    </row>
    <row r="247" spans="1:8" ht="15">
      <c r="A247" s="44"/>
      <c r="B247" s="47"/>
      <c r="C247" s="67"/>
      <c r="D247" s="67"/>
      <c r="E247" s="165" t="s">
        <v>139</v>
      </c>
      <c r="F247" s="238" t="str">
        <f>H247</f>
        <v>-6700,0</v>
      </c>
      <c r="G247" s="108"/>
      <c r="H247" s="109" t="s">
        <v>484</v>
      </c>
    </row>
    <row r="248" spans="1:8" ht="18.75" customHeight="1">
      <c r="A248" s="44"/>
      <c r="B248" s="47"/>
      <c r="C248" s="67"/>
      <c r="D248" s="67"/>
      <c r="E248" s="310" t="s">
        <v>140</v>
      </c>
      <c r="F248" s="238">
        <f>F250</f>
        <v>-35000</v>
      </c>
      <c r="G248" s="108"/>
      <c r="H248" s="244">
        <v>-35000</v>
      </c>
    </row>
    <row r="249" spans="1:8" ht="15">
      <c r="A249" s="44"/>
      <c r="B249" s="47"/>
      <c r="C249" s="67"/>
      <c r="D249" s="67"/>
      <c r="E249" s="165" t="s">
        <v>138</v>
      </c>
      <c r="F249" s="134"/>
      <c r="G249" s="91"/>
      <c r="H249" s="113"/>
    </row>
    <row r="250" spans="1:8" ht="15">
      <c r="A250" s="44"/>
      <c r="B250" s="47"/>
      <c r="C250" s="67"/>
      <c r="D250" s="67"/>
      <c r="E250" s="165" t="s">
        <v>293</v>
      </c>
      <c r="F250" s="238">
        <f>G250+H250</f>
        <v>-35000</v>
      </c>
      <c r="G250" s="151"/>
      <c r="H250" s="244">
        <v>-35000</v>
      </c>
    </row>
    <row r="251" spans="1:8" s="26" customFormat="1" ht="41.25" customHeight="1">
      <c r="A251" s="282">
        <v>2500</v>
      </c>
      <c r="B251" s="45" t="s">
        <v>67</v>
      </c>
      <c r="C251" s="66">
        <v>0</v>
      </c>
      <c r="D251" s="66">
        <v>0</v>
      </c>
      <c r="E251" s="148" t="s">
        <v>159</v>
      </c>
      <c r="F251" s="173">
        <f>G251+H251</f>
        <v>779799.1</v>
      </c>
      <c r="G251" s="173">
        <f>G252+G278+G295</f>
        <v>617880.2</v>
      </c>
      <c r="H251" s="243">
        <f>H252+H278</f>
        <v>161918.9</v>
      </c>
    </row>
    <row r="252" spans="1:8" ht="15">
      <c r="A252" s="120">
        <v>2510</v>
      </c>
      <c r="B252" s="45" t="s">
        <v>67</v>
      </c>
      <c r="C252" s="66">
        <v>1</v>
      </c>
      <c r="D252" s="66">
        <v>0</v>
      </c>
      <c r="E252" s="166" t="s">
        <v>301</v>
      </c>
      <c r="F252" s="173">
        <f>G252+H252</f>
        <v>580222.2</v>
      </c>
      <c r="G252" s="173">
        <f>G256</f>
        <v>580222.2</v>
      </c>
      <c r="H252" s="244">
        <f>H256</f>
        <v>0</v>
      </c>
    </row>
    <row r="253" spans="1:8" s="11" customFormat="1" ht="15.75" customHeight="1">
      <c r="A253" s="120"/>
      <c r="B253" s="45"/>
      <c r="C253" s="66"/>
      <c r="D253" s="66"/>
      <c r="E253" s="149" t="s">
        <v>284</v>
      </c>
      <c r="F253" s="246"/>
      <c r="G253" s="279"/>
      <c r="H253" s="343"/>
    </row>
    <row r="254" spans="1:8" ht="15">
      <c r="A254" s="120">
        <v>2511</v>
      </c>
      <c r="B254" s="45" t="s">
        <v>67</v>
      </c>
      <c r="C254" s="66">
        <v>1</v>
      </c>
      <c r="D254" s="66">
        <v>1</v>
      </c>
      <c r="E254" s="248" t="s">
        <v>301</v>
      </c>
      <c r="F254" s="173">
        <f>H254+G254</f>
        <v>580222.2</v>
      </c>
      <c r="G254" s="173">
        <f>G256</f>
        <v>580222.2</v>
      </c>
      <c r="H254" s="244">
        <f>H256</f>
        <v>0</v>
      </c>
    </row>
    <row r="255" spans="1:8" ht="27">
      <c r="A255" s="44"/>
      <c r="B255" s="47"/>
      <c r="C255" s="67"/>
      <c r="D255" s="67"/>
      <c r="E255" s="149" t="s">
        <v>291</v>
      </c>
      <c r="F255" s="280"/>
      <c r="G255" s="171"/>
      <c r="H255" s="136"/>
    </row>
    <row r="256" spans="1:8" ht="23.25" customHeight="1">
      <c r="A256" s="44"/>
      <c r="B256" s="47"/>
      <c r="C256" s="67"/>
      <c r="D256" s="67"/>
      <c r="E256" s="284" t="s">
        <v>569</v>
      </c>
      <c r="F256" s="238">
        <f>G256+H256</f>
        <v>580222.2</v>
      </c>
      <c r="G256" s="238">
        <f>G258</f>
        <v>580222.2</v>
      </c>
      <c r="H256" s="244"/>
    </row>
    <row r="257" spans="1:8" ht="20.25" customHeight="1">
      <c r="A257" s="44"/>
      <c r="B257" s="47"/>
      <c r="C257" s="67"/>
      <c r="D257" s="67"/>
      <c r="E257" s="284" t="s">
        <v>570</v>
      </c>
      <c r="F257" s="238"/>
      <c r="G257" s="238"/>
      <c r="H257" s="244"/>
    </row>
    <row r="258" spans="1:8" ht="22.5" customHeight="1">
      <c r="A258" s="44"/>
      <c r="B258" s="47"/>
      <c r="C258" s="67"/>
      <c r="D258" s="67"/>
      <c r="E258" s="284" t="s">
        <v>571</v>
      </c>
      <c r="F258" s="238">
        <f>G258</f>
        <v>580222.2</v>
      </c>
      <c r="G258" s="238">
        <f>G260+G272</f>
        <v>580222.2</v>
      </c>
      <c r="H258" s="130"/>
    </row>
    <row r="259" spans="1:8" ht="16.5" customHeight="1">
      <c r="A259" s="44"/>
      <c r="B259" s="47"/>
      <c r="C259" s="67"/>
      <c r="D259" s="67"/>
      <c r="E259" s="284" t="s">
        <v>570</v>
      </c>
      <c r="F259" s="238"/>
      <c r="G259" s="238"/>
      <c r="H259" s="130"/>
    </row>
    <row r="260" spans="1:8" ht="19.5" customHeight="1">
      <c r="A260" s="44"/>
      <c r="B260" s="47"/>
      <c r="C260" s="67"/>
      <c r="D260" s="67"/>
      <c r="E260" s="285" t="s">
        <v>147</v>
      </c>
      <c r="F260" s="238">
        <f>F262</f>
        <v>571222.2</v>
      </c>
      <c r="G260" s="238">
        <f>G262</f>
        <v>571222.2</v>
      </c>
      <c r="H260" s="130"/>
    </row>
    <row r="261" spans="1:8" ht="15">
      <c r="A261" s="44"/>
      <c r="B261" s="47"/>
      <c r="C261" s="67"/>
      <c r="D261" s="67"/>
      <c r="E261" s="149" t="s">
        <v>138</v>
      </c>
      <c r="F261" s="171"/>
      <c r="G261" s="171"/>
      <c r="H261" s="130"/>
    </row>
    <row r="262" spans="1:8" ht="27">
      <c r="A262" s="44"/>
      <c r="B262" s="47"/>
      <c r="C262" s="67"/>
      <c r="D262" s="67"/>
      <c r="E262" s="248" t="s">
        <v>148</v>
      </c>
      <c r="F262" s="238">
        <f>F264</f>
        <v>571222.2</v>
      </c>
      <c r="G262" s="238">
        <f>G264</f>
        <v>571222.2</v>
      </c>
      <c r="H262" s="130"/>
    </row>
    <row r="263" spans="1:8" ht="15">
      <c r="A263" s="44"/>
      <c r="B263" s="47"/>
      <c r="C263" s="67"/>
      <c r="D263" s="67"/>
      <c r="E263" s="149" t="s">
        <v>284</v>
      </c>
      <c r="F263" s="171"/>
      <c r="G263" s="171"/>
      <c r="H263" s="130"/>
    </row>
    <row r="264" spans="1:10" ht="27" customHeight="1">
      <c r="A264" s="44"/>
      <c r="B264" s="47"/>
      <c r="C264" s="67"/>
      <c r="D264" s="67"/>
      <c r="E264" s="165" t="s">
        <v>149</v>
      </c>
      <c r="F264" s="238">
        <f>G264+H264</f>
        <v>571222.2</v>
      </c>
      <c r="G264" s="238">
        <v>571222.2</v>
      </c>
      <c r="H264" s="130"/>
      <c r="J264" s="312"/>
    </row>
    <row r="265" spans="1:8" ht="21" customHeight="1" hidden="1">
      <c r="A265" s="44"/>
      <c r="B265" s="47"/>
      <c r="C265" s="67"/>
      <c r="D265" s="67"/>
      <c r="E265" s="165" t="s">
        <v>125</v>
      </c>
      <c r="F265" s="131">
        <f>H265</f>
        <v>0</v>
      </c>
      <c r="G265" s="131"/>
      <c r="H265" s="130">
        <f>H267</f>
        <v>0</v>
      </c>
    </row>
    <row r="266" spans="1:8" ht="15.75" customHeight="1" hidden="1">
      <c r="A266" s="44"/>
      <c r="B266" s="47"/>
      <c r="C266" s="67"/>
      <c r="D266" s="67"/>
      <c r="E266" s="165" t="s">
        <v>103</v>
      </c>
      <c r="F266" s="131"/>
      <c r="G266" s="131"/>
      <c r="H266" s="130"/>
    </row>
    <row r="267" spans="1:8" ht="17.25" customHeight="1" hidden="1">
      <c r="A267" s="44"/>
      <c r="B267" s="47"/>
      <c r="C267" s="67"/>
      <c r="D267" s="67"/>
      <c r="E267" s="165" t="s">
        <v>126</v>
      </c>
      <c r="F267" s="131">
        <f>H267</f>
        <v>0</v>
      </c>
      <c r="G267" s="131"/>
      <c r="H267" s="130">
        <f>H269</f>
        <v>0</v>
      </c>
    </row>
    <row r="268" spans="1:8" ht="21" customHeight="1" hidden="1">
      <c r="A268" s="44"/>
      <c r="B268" s="47"/>
      <c r="C268" s="67"/>
      <c r="D268" s="67"/>
      <c r="E268" s="165" t="s">
        <v>284</v>
      </c>
      <c r="F268" s="131"/>
      <c r="G268" s="131"/>
      <c r="H268" s="130"/>
    </row>
    <row r="269" spans="1:8" ht="19.5" customHeight="1" hidden="1">
      <c r="A269" s="44"/>
      <c r="B269" s="47"/>
      <c r="C269" s="67"/>
      <c r="D269" s="67"/>
      <c r="E269" s="165" t="s">
        <v>127</v>
      </c>
      <c r="F269" s="131">
        <f>H269</f>
        <v>0</v>
      </c>
      <c r="G269" s="131"/>
      <c r="H269" s="130">
        <f>H271</f>
        <v>0</v>
      </c>
    </row>
    <row r="270" spans="1:8" ht="15" customHeight="1" hidden="1">
      <c r="A270" s="44"/>
      <c r="B270" s="47"/>
      <c r="C270" s="67"/>
      <c r="D270" s="67"/>
      <c r="E270" s="149" t="s">
        <v>284</v>
      </c>
      <c r="F270" s="131"/>
      <c r="G270" s="131"/>
      <c r="H270" s="130"/>
    </row>
    <row r="271" spans="1:8" ht="19.5" customHeight="1" hidden="1">
      <c r="A271" s="44"/>
      <c r="B271" s="47"/>
      <c r="C271" s="67"/>
      <c r="D271" s="67"/>
      <c r="E271" s="335" t="s">
        <v>368</v>
      </c>
      <c r="F271" s="131">
        <f>H271</f>
        <v>0</v>
      </c>
      <c r="G271" s="131"/>
      <c r="H271" s="130">
        <v>0</v>
      </c>
    </row>
    <row r="272" spans="1:8" ht="29.25" customHeight="1">
      <c r="A272" s="44"/>
      <c r="B272" s="47"/>
      <c r="C272" s="67"/>
      <c r="D272" s="67"/>
      <c r="E272" s="266" t="s">
        <v>370</v>
      </c>
      <c r="F272" s="238">
        <f>G272</f>
        <v>9000</v>
      </c>
      <c r="G272" s="238">
        <f>G273+G276</f>
        <v>9000</v>
      </c>
      <c r="H272" s="130"/>
    </row>
    <row r="273" spans="1:8" ht="29.25" customHeight="1">
      <c r="A273" s="44"/>
      <c r="B273" s="47"/>
      <c r="C273" s="67"/>
      <c r="D273" s="67"/>
      <c r="E273" s="308" t="s">
        <v>400</v>
      </c>
      <c r="F273" s="238">
        <f>G273</f>
        <v>3000</v>
      </c>
      <c r="G273" s="238">
        <f>G275</f>
        <v>3000</v>
      </c>
      <c r="H273" s="130"/>
    </row>
    <row r="274" spans="1:8" ht="21" customHeight="1">
      <c r="A274" s="44"/>
      <c r="B274" s="47"/>
      <c r="C274" s="67"/>
      <c r="D274" s="67"/>
      <c r="E274" s="307" t="s">
        <v>284</v>
      </c>
      <c r="F274" s="238"/>
      <c r="G274" s="238"/>
      <c r="H274" s="130"/>
    </row>
    <row r="275" spans="1:8" ht="29.25" customHeight="1">
      <c r="A275" s="44"/>
      <c r="B275" s="47"/>
      <c r="C275" s="67"/>
      <c r="D275" s="67"/>
      <c r="E275" s="307" t="s">
        <v>401</v>
      </c>
      <c r="F275" s="238">
        <f>G275</f>
        <v>3000</v>
      </c>
      <c r="G275" s="238">
        <v>3000</v>
      </c>
      <c r="H275" s="130"/>
    </row>
    <row r="276" spans="1:8" ht="27" customHeight="1">
      <c r="A276" s="44"/>
      <c r="B276" s="47"/>
      <c r="C276" s="67"/>
      <c r="D276" s="67"/>
      <c r="E276" s="267" t="s">
        <v>376</v>
      </c>
      <c r="F276" s="238">
        <f>G276</f>
        <v>6000</v>
      </c>
      <c r="G276" s="238">
        <f>G277</f>
        <v>6000</v>
      </c>
      <c r="H276" s="130"/>
    </row>
    <row r="277" spans="1:8" ht="27" customHeight="1">
      <c r="A277" s="44"/>
      <c r="B277" s="47"/>
      <c r="C277" s="67"/>
      <c r="D277" s="67"/>
      <c r="E277" s="277" t="s">
        <v>375</v>
      </c>
      <c r="F277" s="238">
        <f>G277</f>
        <v>6000</v>
      </c>
      <c r="G277" s="238">
        <v>6000</v>
      </c>
      <c r="H277" s="130"/>
    </row>
    <row r="278" spans="1:8" ht="21" customHeight="1">
      <c r="A278" s="420">
        <v>2530</v>
      </c>
      <c r="B278" s="421" t="s">
        <v>278</v>
      </c>
      <c r="C278" s="421" t="s">
        <v>342</v>
      </c>
      <c r="D278" s="421" t="s">
        <v>16</v>
      </c>
      <c r="E278" s="422" t="s">
        <v>490</v>
      </c>
      <c r="F278" s="238">
        <f>G278+H278</f>
        <v>164918.9</v>
      </c>
      <c r="G278" s="238">
        <f>G280</f>
        <v>3000</v>
      </c>
      <c r="H278" s="132">
        <f>H280</f>
        <v>161918.9</v>
      </c>
    </row>
    <row r="279" spans="1:8" ht="18.75" customHeight="1">
      <c r="A279" s="420"/>
      <c r="B279" s="421"/>
      <c r="C279" s="421"/>
      <c r="D279" s="421"/>
      <c r="E279" s="422" t="s">
        <v>284</v>
      </c>
      <c r="F279" s="238"/>
      <c r="G279" s="238"/>
      <c r="H279" s="132"/>
    </row>
    <row r="280" spans="1:8" ht="20.25" customHeight="1">
      <c r="A280" s="420">
        <v>2531</v>
      </c>
      <c r="B280" s="421" t="s">
        <v>278</v>
      </c>
      <c r="C280" s="421" t="s">
        <v>342</v>
      </c>
      <c r="D280" s="421" t="s">
        <v>17</v>
      </c>
      <c r="E280" s="422" t="s">
        <v>490</v>
      </c>
      <c r="F280" s="238">
        <f>G280+H280</f>
        <v>164918.9</v>
      </c>
      <c r="G280" s="238">
        <f>G281</f>
        <v>3000</v>
      </c>
      <c r="H280" s="132">
        <f>H281</f>
        <v>161918.9</v>
      </c>
    </row>
    <row r="281" spans="1:8" ht="18.75" customHeight="1">
      <c r="A281" s="411"/>
      <c r="B281" s="401"/>
      <c r="C281" s="412"/>
      <c r="D281" s="412"/>
      <c r="E281" s="366" t="s">
        <v>491</v>
      </c>
      <c r="F281" s="238">
        <f>G281+H281</f>
        <v>164918.9</v>
      </c>
      <c r="G281" s="238">
        <f>G283</f>
        <v>3000</v>
      </c>
      <c r="H281" s="132">
        <f>H288</f>
        <v>161918.9</v>
      </c>
    </row>
    <row r="282" spans="1:8" ht="18" customHeight="1">
      <c r="A282" s="411"/>
      <c r="B282" s="401"/>
      <c r="C282" s="412"/>
      <c r="D282" s="412"/>
      <c r="E282" s="366" t="s">
        <v>488</v>
      </c>
      <c r="F282" s="238"/>
      <c r="G282" s="238"/>
      <c r="H282" s="132"/>
    </row>
    <row r="283" spans="1:8" ht="18" customHeight="1">
      <c r="A283" s="411"/>
      <c r="B283" s="401"/>
      <c r="C283" s="412"/>
      <c r="D283" s="412"/>
      <c r="E283" s="284" t="s">
        <v>494</v>
      </c>
      <c r="F283" s="238">
        <f>G283</f>
        <v>3000</v>
      </c>
      <c r="G283" s="238">
        <f>G285</f>
        <v>3000</v>
      </c>
      <c r="H283" s="132"/>
    </row>
    <row r="284" spans="1:8" ht="18" customHeight="1">
      <c r="A284" s="411"/>
      <c r="B284" s="401"/>
      <c r="C284" s="412"/>
      <c r="D284" s="412"/>
      <c r="E284" s="284" t="s">
        <v>495</v>
      </c>
      <c r="F284" s="238"/>
      <c r="G284" s="238"/>
      <c r="H284" s="132"/>
    </row>
    <row r="285" spans="1:8" ht="18" customHeight="1">
      <c r="A285" s="411"/>
      <c r="B285" s="401"/>
      <c r="C285" s="412"/>
      <c r="D285" s="412"/>
      <c r="E285" s="170" t="s">
        <v>496</v>
      </c>
      <c r="F285" s="238">
        <f>G285</f>
        <v>3000</v>
      </c>
      <c r="G285" s="238">
        <f>G287</f>
        <v>3000</v>
      </c>
      <c r="H285" s="132"/>
    </row>
    <row r="286" spans="1:8" ht="18" customHeight="1">
      <c r="A286" s="411"/>
      <c r="B286" s="401"/>
      <c r="C286" s="412"/>
      <c r="D286" s="412"/>
      <c r="E286" s="165" t="s">
        <v>103</v>
      </c>
      <c r="F286" s="238"/>
      <c r="G286" s="238"/>
      <c r="H286" s="132"/>
    </row>
    <row r="287" spans="1:8" ht="18" customHeight="1">
      <c r="A287" s="411"/>
      <c r="B287" s="401"/>
      <c r="C287" s="412"/>
      <c r="D287" s="412"/>
      <c r="E287" s="304" t="s">
        <v>497</v>
      </c>
      <c r="F287" s="238">
        <f>G287</f>
        <v>3000</v>
      </c>
      <c r="G287" s="238">
        <v>3000</v>
      </c>
      <c r="H287" s="132"/>
    </row>
    <row r="288" spans="1:8" ht="23.25" customHeight="1">
      <c r="A288" s="411"/>
      <c r="B288" s="401"/>
      <c r="C288" s="412"/>
      <c r="D288" s="412"/>
      <c r="E288" s="423" t="s">
        <v>125</v>
      </c>
      <c r="F288" s="238">
        <f>H288</f>
        <v>161918.9</v>
      </c>
      <c r="G288" s="238"/>
      <c r="H288" s="244">
        <f>H290</f>
        <v>161918.9</v>
      </c>
    </row>
    <row r="289" spans="1:8" ht="17.25" customHeight="1">
      <c r="A289" s="411"/>
      <c r="B289" s="401"/>
      <c r="C289" s="412"/>
      <c r="D289" s="412"/>
      <c r="E289" s="415" t="s">
        <v>103</v>
      </c>
      <c r="F289" s="238"/>
      <c r="G289" s="238"/>
      <c r="H289" s="244"/>
    </row>
    <row r="290" spans="1:8" ht="21.75" customHeight="1">
      <c r="A290" s="411"/>
      <c r="B290" s="401"/>
      <c r="C290" s="412"/>
      <c r="D290" s="412"/>
      <c r="E290" s="423" t="s">
        <v>126</v>
      </c>
      <c r="F290" s="238">
        <f>H290</f>
        <v>161918.9</v>
      </c>
      <c r="G290" s="238"/>
      <c r="H290" s="244">
        <f>H292</f>
        <v>161918.9</v>
      </c>
    </row>
    <row r="291" spans="1:8" ht="19.5" customHeight="1">
      <c r="A291" s="411"/>
      <c r="B291" s="401"/>
      <c r="C291" s="412"/>
      <c r="D291" s="412"/>
      <c r="E291" s="415" t="s">
        <v>284</v>
      </c>
      <c r="F291" s="238"/>
      <c r="G291" s="238"/>
      <c r="H291" s="244"/>
    </row>
    <row r="292" spans="1:8" ht="18" customHeight="1">
      <c r="A292" s="411"/>
      <c r="B292" s="401"/>
      <c r="C292" s="412"/>
      <c r="D292" s="412"/>
      <c r="E292" s="310" t="s">
        <v>132</v>
      </c>
      <c r="F292" s="238">
        <f>H292</f>
        <v>161918.9</v>
      </c>
      <c r="G292" s="238"/>
      <c r="H292" s="244">
        <f>H294</f>
        <v>161918.9</v>
      </c>
    </row>
    <row r="293" spans="1:8" ht="16.5" customHeight="1">
      <c r="A293" s="411"/>
      <c r="B293" s="401"/>
      <c r="C293" s="412"/>
      <c r="D293" s="412"/>
      <c r="E293" s="289" t="s">
        <v>284</v>
      </c>
      <c r="F293" s="238"/>
      <c r="G293" s="238"/>
      <c r="H293" s="244"/>
    </row>
    <row r="294" spans="1:8" ht="22.5" customHeight="1">
      <c r="A294" s="44"/>
      <c r="B294" s="47"/>
      <c r="C294" s="67"/>
      <c r="D294" s="67"/>
      <c r="E294" s="304" t="s">
        <v>133</v>
      </c>
      <c r="F294" s="238">
        <f>H294</f>
        <v>161918.9</v>
      </c>
      <c r="G294" s="238"/>
      <c r="H294" s="244">
        <v>161918.9</v>
      </c>
    </row>
    <row r="295" spans="1:8" ht="28.5">
      <c r="A295" s="120">
        <v>2560</v>
      </c>
      <c r="B295" s="45" t="s">
        <v>67</v>
      </c>
      <c r="C295" s="66">
        <v>6</v>
      </c>
      <c r="D295" s="66">
        <v>0</v>
      </c>
      <c r="E295" s="166" t="s">
        <v>302</v>
      </c>
      <c r="F295" s="173">
        <f>G295+H295</f>
        <v>34658</v>
      </c>
      <c r="G295" s="173">
        <f>G297</f>
        <v>34658</v>
      </c>
      <c r="H295" s="243">
        <f>H297</f>
        <v>0</v>
      </c>
    </row>
    <row r="296" spans="1:8" s="11" customFormat="1" ht="14.25" customHeight="1">
      <c r="A296" s="120"/>
      <c r="B296" s="45"/>
      <c r="C296" s="66"/>
      <c r="D296" s="66"/>
      <c r="E296" s="149" t="s">
        <v>284</v>
      </c>
      <c r="F296" s="139"/>
      <c r="G296" s="139"/>
      <c r="H296" s="129"/>
    </row>
    <row r="297" spans="1:8" ht="32.25" customHeight="1">
      <c r="A297" s="120">
        <v>2561</v>
      </c>
      <c r="B297" s="45" t="s">
        <v>67</v>
      </c>
      <c r="C297" s="66">
        <v>6</v>
      </c>
      <c r="D297" s="66">
        <v>1</v>
      </c>
      <c r="E297" s="170" t="s">
        <v>302</v>
      </c>
      <c r="F297" s="238">
        <f>G297+H297</f>
        <v>34658</v>
      </c>
      <c r="G297" s="238">
        <f>G299</f>
        <v>34658</v>
      </c>
      <c r="H297" s="244">
        <f>H309</f>
        <v>0</v>
      </c>
    </row>
    <row r="298" spans="1:8" ht="27.75" customHeight="1">
      <c r="A298" s="44"/>
      <c r="B298" s="47"/>
      <c r="C298" s="67"/>
      <c r="D298" s="67"/>
      <c r="E298" s="165" t="s">
        <v>291</v>
      </c>
      <c r="F298" s="171"/>
      <c r="G298" s="171"/>
      <c r="H298" s="130"/>
    </row>
    <row r="299" spans="1:8" ht="22.5" customHeight="1">
      <c r="A299" s="44"/>
      <c r="B299" s="47"/>
      <c r="C299" s="67"/>
      <c r="D299" s="67"/>
      <c r="E299" s="284" t="s">
        <v>498</v>
      </c>
      <c r="F299" s="238">
        <f>G299+H299</f>
        <v>34658</v>
      </c>
      <c r="G299" s="238">
        <f>G301</f>
        <v>34658</v>
      </c>
      <c r="H299" s="244">
        <f>H309</f>
        <v>0</v>
      </c>
    </row>
    <row r="300" spans="1:8" ht="22.5" customHeight="1">
      <c r="A300" s="44"/>
      <c r="B300" s="47"/>
      <c r="C300" s="67"/>
      <c r="D300" s="67"/>
      <c r="E300" s="284" t="s">
        <v>499</v>
      </c>
      <c r="F300" s="238"/>
      <c r="G300" s="238"/>
      <c r="H300" s="244"/>
    </row>
    <row r="301" spans="1:8" ht="22.5" customHeight="1">
      <c r="A301" s="44"/>
      <c r="B301" s="47"/>
      <c r="C301" s="67"/>
      <c r="D301" s="67"/>
      <c r="E301" s="284" t="s">
        <v>487</v>
      </c>
      <c r="F301" s="238">
        <f aca="true" t="shared" si="0" ref="F301:F308">G301</f>
        <v>34658</v>
      </c>
      <c r="G301" s="238">
        <f>G303+G306</f>
        <v>34658</v>
      </c>
      <c r="H301" s="244"/>
    </row>
    <row r="302" spans="1:8" ht="22.5" customHeight="1">
      <c r="A302" s="44"/>
      <c r="B302" s="47"/>
      <c r="C302" s="67"/>
      <c r="D302" s="67"/>
      <c r="E302" s="284" t="s">
        <v>566</v>
      </c>
      <c r="F302" s="238"/>
      <c r="G302" s="238"/>
      <c r="H302" s="244"/>
    </row>
    <row r="303" spans="1:8" ht="28.5" customHeight="1">
      <c r="A303" s="44"/>
      <c r="B303" s="47"/>
      <c r="C303" s="67"/>
      <c r="D303" s="67"/>
      <c r="E303" s="284" t="s">
        <v>450</v>
      </c>
      <c r="F303" s="238">
        <f t="shared" si="0"/>
        <v>225</v>
      </c>
      <c r="G303" s="238">
        <f>G304</f>
        <v>225</v>
      </c>
      <c r="H303" s="244"/>
    </row>
    <row r="304" spans="1:8" ht="22.5" customHeight="1">
      <c r="A304" s="44"/>
      <c r="B304" s="47"/>
      <c r="C304" s="67"/>
      <c r="D304" s="67"/>
      <c r="E304" s="284" t="s">
        <v>104</v>
      </c>
      <c r="F304" s="238">
        <f t="shared" si="0"/>
        <v>225</v>
      </c>
      <c r="G304" s="238">
        <f>G305</f>
        <v>225</v>
      </c>
      <c r="H304" s="244"/>
    </row>
    <row r="305" spans="1:8" ht="22.5" customHeight="1">
      <c r="A305" s="44"/>
      <c r="B305" s="47"/>
      <c r="C305" s="67"/>
      <c r="D305" s="67"/>
      <c r="E305" s="304" t="s">
        <v>399</v>
      </c>
      <c r="F305" s="238">
        <f t="shared" si="0"/>
        <v>225</v>
      </c>
      <c r="G305" s="238">
        <v>225</v>
      </c>
      <c r="H305" s="244"/>
    </row>
    <row r="306" spans="1:8" ht="22.5" customHeight="1">
      <c r="A306" s="44"/>
      <c r="B306" s="47"/>
      <c r="C306" s="67"/>
      <c r="D306" s="67"/>
      <c r="E306" s="285" t="s">
        <v>451</v>
      </c>
      <c r="F306" s="238">
        <f t="shared" si="0"/>
        <v>34433</v>
      </c>
      <c r="G306" s="238">
        <f>G307</f>
        <v>34433</v>
      </c>
      <c r="H306" s="244"/>
    </row>
    <row r="307" spans="1:8" ht="26.25" customHeight="1">
      <c r="A307" s="44"/>
      <c r="B307" s="47"/>
      <c r="C307" s="67"/>
      <c r="D307" s="67"/>
      <c r="E307" s="248" t="s">
        <v>452</v>
      </c>
      <c r="F307" s="238">
        <f t="shared" si="0"/>
        <v>34433</v>
      </c>
      <c r="G307" s="238">
        <f>G308</f>
        <v>34433</v>
      </c>
      <c r="H307" s="244"/>
    </row>
    <row r="308" spans="1:8" ht="28.5" customHeight="1">
      <c r="A308" s="44"/>
      <c r="B308" s="47"/>
      <c r="C308" s="67"/>
      <c r="D308" s="67"/>
      <c r="E308" s="165" t="s">
        <v>149</v>
      </c>
      <c r="F308" s="238">
        <f t="shared" si="0"/>
        <v>34433</v>
      </c>
      <c r="G308" s="238">
        <v>34433</v>
      </c>
      <c r="H308" s="244"/>
    </row>
    <row r="309" spans="1:8" ht="30" customHeight="1">
      <c r="A309" s="44"/>
      <c r="B309" s="47"/>
      <c r="C309" s="67"/>
      <c r="D309" s="67"/>
      <c r="E309" s="310" t="s">
        <v>125</v>
      </c>
      <c r="F309" s="238">
        <f>H309</f>
        <v>0</v>
      </c>
      <c r="G309" s="238"/>
      <c r="H309" s="244">
        <f>H311</f>
        <v>0</v>
      </c>
    </row>
    <row r="310" spans="1:8" ht="15">
      <c r="A310" s="44"/>
      <c r="B310" s="47"/>
      <c r="C310" s="67"/>
      <c r="D310" s="67"/>
      <c r="E310" s="165" t="s">
        <v>103</v>
      </c>
      <c r="F310" s="171"/>
      <c r="G310" s="171"/>
      <c r="H310" s="130"/>
    </row>
    <row r="311" spans="1:8" ht="16.5" customHeight="1">
      <c r="A311" s="44"/>
      <c r="B311" s="47"/>
      <c r="C311" s="67"/>
      <c r="D311" s="67"/>
      <c r="E311" s="310" t="s">
        <v>126</v>
      </c>
      <c r="F311" s="238">
        <f>H311</f>
        <v>0</v>
      </c>
      <c r="G311" s="238"/>
      <c r="H311" s="244">
        <f>H313</f>
        <v>0</v>
      </c>
    </row>
    <row r="312" spans="1:8" ht="15">
      <c r="A312" s="44"/>
      <c r="B312" s="47"/>
      <c r="C312" s="67"/>
      <c r="D312" s="67"/>
      <c r="E312" s="165" t="s">
        <v>284</v>
      </c>
      <c r="F312" s="171"/>
      <c r="G312" s="171"/>
      <c r="H312" s="130"/>
    </row>
    <row r="313" spans="1:8" ht="18" customHeight="1">
      <c r="A313" s="44"/>
      <c r="B313" s="47"/>
      <c r="C313" s="67"/>
      <c r="D313" s="67"/>
      <c r="E313" s="310" t="s">
        <v>132</v>
      </c>
      <c r="F313" s="238">
        <f>H313</f>
        <v>0</v>
      </c>
      <c r="G313" s="238"/>
      <c r="H313" s="244">
        <f>H315</f>
        <v>0</v>
      </c>
    </row>
    <row r="314" spans="1:8" ht="16.5" customHeight="1">
      <c r="A314" s="44"/>
      <c r="B314" s="47"/>
      <c r="C314" s="67"/>
      <c r="D314" s="67"/>
      <c r="E314" s="168" t="s">
        <v>284</v>
      </c>
      <c r="F314" s="171"/>
      <c r="G314" s="171"/>
      <c r="H314" s="130"/>
    </row>
    <row r="315" spans="1:8" ht="18.75" customHeight="1">
      <c r="A315" s="44"/>
      <c r="B315" s="47"/>
      <c r="C315" s="67"/>
      <c r="D315" s="67"/>
      <c r="E315" s="304" t="s">
        <v>133</v>
      </c>
      <c r="F315" s="238">
        <f>H315</f>
        <v>0</v>
      </c>
      <c r="G315" s="238"/>
      <c r="H315" s="244">
        <v>0</v>
      </c>
    </row>
    <row r="316" spans="1:8" s="26" customFormat="1" ht="50.25" customHeight="1">
      <c r="A316" s="282">
        <v>2600</v>
      </c>
      <c r="B316" s="45" t="s">
        <v>68</v>
      </c>
      <c r="C316" s="66">
        <v>0</v>
      </c>
      <c r="D316" s="66">
        <v>0</v>
      </c>
      <c r="E316" s="148" t="s">
        <v>158</v>
      </c>
      <c r="F316" s="173">
        <f>G316+H316</f>
        <v>222893.2</v>
      </c>
      <c r="G316" s="173">
        <f>G318+G331+G353</f>
        <v>39230</v>
      </c>
      <c r="H316" s="243">
        <f>H331</f>
        <v>183663.2</v>
      </c>
    </row>
    <row r="317" spans="1:8" ht="15.75" customHeight="1">
      <c r="A317" s="120"/>
      <c r="B317" s="45"/>
      <c r="C317" s="66"/>
      <c r="D317" s="66"/>
      <c r="E317" s="149" t="s">
        <v>282</v>
      </c>
      <c r="F317" s="131"/>
      <c r="G317" s="131"/>
      <c r="H317" s="130"/>
    </row>
    <row r="318" spans="1:8" ht="15.75" customHeight="1">
      <c r="A318" s="411">
        <v>2610</v>
      </c>
      <c r="B318" s="407" t="s">
        <v>68</v>
      </c>
      <c r="C318" s="407" t="s">
        <v>17</v>
      </c>
      <c r="D318" s="407" t="s">
        <v>16</v>
      </c>
      <c r="E318" s="424" t="s">
        <v>492</v>
      </c>
      <c r="F318" s="238">
        <f>G318</f>
        <v>1930</v>
      </c>
      <c r="G318" s="238">
        <f>G320</f>
        <v>1930</v>
      </c>
      <c r="H318" s="130"/>
    </row>
    <row r="319" spans="1:8" ht="15.75" customHeight="1">
      <c r="A319" s="411"/>
      <c r="B319" s="407"/>
      <c r="C319" s="407"/>
      <c r="D319" s="407"/>
      <c r="E319" s="402" t="s">
        <v>284</v>
      </c>
      <c r="F319" s="238"/>
      <c r="G319" s="238"/>
      <c r="H319" s="130"/>
    </row>
    <row r="320" spans="1:8" ht="15.75" customHeight="1">
      <c r="A320" s="406">
        <v>2611</v>
      </c>
      <c r="B320" s="407" t="s">
        <v>68</v>
      </c>
      <c r="C320" s="407" t="s">
        <v>17</v>
      </c>
      <c r="D320" s="407" t="s">
        <v>17</v>
      </c>
      <c r="E320" s="408" t="s">
        <v>493</v>
      </c>
      <c r="F320" s="238">
        <f>G320</f>
        <v>1930</v>
      </c>
      <c r="G320" s="238">
        <f>G321</f>
        <v>1930</v>
      </c>
      <c r="H320" s="130"/>
    </row>
    <row r="321" spans="1:8" ht="15.75" customHeight="1">
      <c r="A321" s="411"/>
      <c r="B321" s="401"/>
      <c r="C321" s="401"/>
      <c r="D321" s="401"/>
      <c r="E321" s="366" t="s">
        <v>498</v>
      </c>
      <c r="F321" s="238">
        <f>G321</f>
        <v>1930</v>
      </c>
      <c r="G321" s="238">
        <f>G323</f>
        <v>1930</v>
      </c>
      <c r="H321" s="130"/>
    </row>
    <row r="322" spans="1:8" ht="15.75" customHeight="1">
      <c r="A322" s="411"/>
      <c r="B322" s="401"/>
      <c r="C322" s="401"/>
      <c r="D322" s="401"/>
      <c r="E322" s="417" t="s">
        <v>499</v>
      </c>
      <c r="F322" s="238"/>
      <c r="G322" s="238"/>
      <c r="H322" s="130"/>
    </row>
    <row r="323" spans="1:8" ht="15.75" customHeight="1">
      <c r="A323" s="411"/>
      <c r="B323" s="401"/>
      <c r="C323" s="401"/>
      <c r="D323" s="401"/>
      <c r="E323" s="366" t="s">
        <v>500</v>
      </c>
      <c r="F323" s="238">
        <f>G323</f>
        <v>1930</v>
      </c>
      <c r="G323" s="238">
        <f>G325</f>
        <v>1930</v>
      </c>
      <c r="H323" s="130"/>
    </row>
    <row r="324" spans="1:8" ht="15.75" customHeight="1">
      <c r="A324" s="411"/>
      <c r="B324" s="401"/>
      <c r="C324" s="401"/>
      <c r="D324" s="401"/>
      <c r="E324" s="417" t="s">
        <v>499</v>
      </c>
      <c r="F324" s="238"/>
      <c r="G324" s="238"/>
      <c r="H324" s="130"/>
    </row>
    <row r="325" spans="1:8" ht="32.25" customHeight="1">
      <c r="A325" s="411"/>
      <c r="B325" s="401"/>
      <c r="C325" s="401"/>
      <c r="D325" s="401"/>
      <c r="E325" s="366" t="s">
        <v>102</v>
      </c>
      <c r="F325" s="238">
        <f>G325</f>
        <v>1930</v>
      </c>
      <c r="G325" s="238">
        <f>G327</f>
        <v>1930</v>
      </c>
      <c r="H325" s="130"/>
    </row>
    <row r="326" spans="1:8" ht="15.75" customHeight="1">
      <c r="A326" s="411"/>
      <c r="B326" s="401"/>
      <c r="C326" s="401"/>
      <c r="D326" s="401"/>
      <c r="E326" s="417" t="s">
        <v>103</v>
      </c>
      <c r="F326" s="238"/>
      <c r="G326" s="238"/>
      <c r="H326" s="130"/>
    </row>
    <row r="327" spans="1:8" ht="34.5" customHeight="1">
      <c r="A327" s="120"/>
      <c r="B327" s="45"/>
      <c r="C327" s="66"/>
      <c r="D327" s="66"/>
      <c r="E327" s="283" t="s">
        <v>117</v>
      </c>
      <c r="F327" s="238">
        <f>G327</f>
        <v>1930</v>
      </c>
      <c r="G327" s="238">
        <f>G329+G330</f>
        <v>1930</v>
      </c>
      <c r="H327" s="130"/>
    </row>
    <row r="328" spans="1:8" ht="15.75" customHeight="1">
      <c r="A328" s="120"/>
      <c r="B328" s="45"/>
      <c r="C328" s="66"/>
      <c r="D328" s="66"/>
      <c r="E328" s="165" t="s">
        <v>284</v>
      </c>
      <c r="F328" s="238"/>
      <c r="G328" s="238"/>
      <c r="H328" s="130"/>
    </row>
    <row r="329" spans="1:8" ht="29.25" customHeight="1">
      <c r="A329" s="120"/>
      <c r="B329" s="45"/>
      <c r="C329" s="66"/>
      <c r="D329" s="66"/>
      <c r="E329" s="334" t="s">
        <v>369</v>
      </c>
      <c r="F329" s="238">
        <f>G329</f>
        <v>980</v>
      </c>
      <c r="G329" s="238">
        <v>980</v>
      </c>
      <c r="H329" s="130"/>
    </row>
    <row r="330" spans="1:8" ht="27.75" customHeight="1">
      <c r="A330" s="120"/>
      <c r="B330" s="45"/>
      <c r="C330" s="66"/>
      <c r="D330" s="66"/>
      <c r="E330" s="165" t="s">
        <v>118</v>
      </c>
      <c r="F330" s="238">
        <f>G330</f>
        <v>950</v>
      </c>
      <c r="G330" s="238">
        <v>950</v>
      </c>
      <c r="H330" s="130"/>
    </row>
    <row r="331" spans="1:8" ht="18" customHeight="1">
      <c r="A331" s="411">
        <v>2630</v>
      </c>
      <c r="B331" s="401" t="s">
        <v>68</v>
      </c>
      <c r="C331" s="401" t="s">
        <v>342</v>
      </c>
      <c r="D331" s="401" t="s">
        <v>16</v>
      </c>
      <c r="E331" s="408" t="s">
        <v>477</v>
      </c>
      <c r="F331" s="238">
        <f>G331+H331</f>
        <v>185963.2</v>
      </c>
      <c r="G331" s="238">
        <f>G333</f>
        <v>2300</v>
      </c>
      <c r="H331" s="132">
        <f>H333</f>
        <v>183663.2</v>
      </c>
    </row>
    <row r="332" spans="1:8" ht="20.25" customHeight="1">
      <c r="A332" s="411"/>
      <c r="B332" s="401"/>
      <c r="C332" s="401"/>
      <c r="D332" s="401"/>
      <c r="E332" s="408" t="s">
        <v>478</v>
      </c>
      <c r="F332" s="238"/>
      <c r="G332" s="238"/>
      <c r="H332" s="132"/>
    </row>
    <row r="333" spans="1:8" ht="21.75" customHeight="1">
      <c r="A333" s="406">
        <v>2631</v>
      </c>
      <c r="B333" s="407" t="s">
        <v>68</v>
      </c>
      <c r="C333" s="407" t="s">
        <v>342</v>
      </c>
      <c r="D333" s="407" t="s">
        <v>17</v>
      </c>
      <c r="E333" s="408" t="s">
        <v>477</v>
      </c>
      <c r="F333" s="238">
        <f>G333+H333</f>
        <v>185963.2</v>
      </c>
      <c r="G333" s="238">
        <f>G334</f>
        <v>2300</v>
      </c>
      <c r="H333" s="132">
        <f>H334</f>
        <v>183663.2</v>
      </c>
    </row>
    <row r="334" spans="1:8" ht="18" customHeight="1">
      <c r="A334" s="411"/>
      <c r="B334" s="401"/>
      <c r="C334" s="401"/>
      <c r="D334" s="401"/>
      <c r="E334" s="366" t="s">
        <v>485</v>
      </c>
      <c r="F334" s="238">
        <f>G334+H334</f>
        <v>185963.2</v>
      </c>
      <c r="G334" s="238">
        <f>G336</f>
        <v>2300</v>
      </c>
      <c r="H334" s="132">
        <f>H346</f>
        <v>183663.2</v>
      </c>
    </row>
    <row r="335" spans="1:8" ht="17.25" customHeight="1">
      <c r="A335" s="411"/>
      <c r="B335" s="401"/>
      <c r="C335" s="401"/>
      <c r="D335" s="401"/>
      <c r="E335" s="408" t="s">
        <v>486</v>
      </c>
      <c r="F335" s="238"/>
      <c r="G335" s="238"/>
      <c r="H335" s="130"/>
    </row>
    <row r="336" spans="1:8" ht="16.5" customHeight="1">
      <c r="A336" s="411"/>
      <c r="B336" s="401"/>
      <c r="C336" s="401"/>
      <c r="D336" s="401"/>
      <c r="E336" s="366" t="s">
        <v>487</v>
      </c>
      <c r="F336" s="238">
        <f>G336</f>
        <v>2300</v>
      </c>
      <c r="G336" s="238">
        <f>G338</f>
        <v>2300</v>
      </c>
      <c r="H336" s="130"/>
    </row>
    <row r="337" spans="1:8" ht="18" customHeight="1">
      <c r="A337" s="411"/>
      <c r="B337" s="401"/>
      <c r="C337" s="401"/>
      <c r="D337" s="401"/>
      <c r="E337" s="408" t="s">
        <v>486</v>
      </c>
      <c r="F337" s="238"/>
      <c r="G337" s="238"/>
      <c r="H337" s="130"/>
    </row>
    <row r="338" spans="1:8" ht="27.75" customHeight="1">
      <c r="A338" s="411"/>
      <c r="B338" s="401"/>
      <c r="C338" s="401"/>
      <c r="D338" s="401"/>
      <c r="E338" s="366" t="s">
        <v>102</v>
      </c>
      <c r="F338" s="238">
        <f>G338</f>
        <v>2300</v>
      </c>
      <c r="G338" s="238">
        <f>G340+G343</f>
        <v>2300</v>
      </c>
      <c r="H338" s="130"/>
    </row>
    <row r="339" spans="1:8" ht="15.75" customHeight="1">
      <c r="A339" s="411"/>
      <c r="B339" s="401"/>
      <c r="C339" s="401"/>
      <c r="D339" s="401"/>
      <c r="E339" s="417" t="s">
        <v>103</v>
      </c>
      <c r="F339" s="238"/>
      <c r="G339" s="238"/>
      <c r="H339" s="130"/>
    </row>
    <row r="340" spans="1:8" ht="31.5" customHeight="1">
      <c r="A340" s="411"/>
      <c r="B340" s="401"/>
      <c r="C340" s="401"/>
      <c r="D340" s="401"/>
      <c r="E340" s="425" t="s">
        <v>128</v>
      </c>
      <c r="F340" s="238">
        <f>G340</f>
        <v>800</v>
      </c>
      <c r="G340" s="238">
        <f>G342</f>
        <v>800</v>
      </c>
      <c r="H340" s="130"/>
    </row>
    <row r="341" spans="1:8" ht="15.75" customHeight="1">
      <c r="A341" s="411"/>
      <c r="B341" s="401"/>
      <c r="C341" s="401"/>
      <c r="D341" s="401"/>
      <c r="E341" s="416" t="s">
        <v>284</v>
      </c>
      <c r="F341" s="238"/>
      <c r="G341" s="238"/>
      <c r="H341" s="130"/>
    </row>
    <row r="342" spans="1:8" ht="18.75" customHeight="1">
      <c r="A342" s="411"/>
      <c r="B342" s="401"/>
      <c r="C342" s="401"/>
      <c r="D342" s="401"/>
      <c r="E342" s="415" t="s">
        <v>129</v>
      </c>
      <c r="F342" s="238">
        <f>G342</f>
        <v>800</v>
      </c>
      <c r="G342" s="238">
        <v>800</v>
      </c>
      <c r="H342" s="130"/>
    </row>
    <row r="343" spans="1:8" ht="32.25" customHeight="1">
      <c r="A343" s="411"/>
      <c r="B343" s="401"/>
      <c r="C343" s="401"/>
      <c r="D343" s="401"/>
      <c r="E343" s="414" t="s">
        <v>117</v>
      </c>
      <c r="F343" s="238">
        <f>G343</f>
        <v>1500</v>
      </c>
      <c r="G343" s="238">
        <f>G345</f>
        <v>1500</v>
      </c>
      <c r="H343" s="130"/>
    </row>
    <row r="344" spans="1:8" ht="15.75" customHeight="1">
      <c r="A344" s="411"/>
      <c r="B344" s="401"/>
      <c r="C344" s="401"/>
      <c r="D344" s="401"/>
      <c r="E344" s="416" t="s">
        <v>284</v>
      </c>
      <c r="F344" s="238"/>
      <c r="G344" s="238"/>
      <c r="H344" s="130"/>
    </row>
    <row r="345" spans="1:8" ht="29.25" customHeight="1">
      <c r="A345" s="411"/>
      <c r="B345" s="401"/>
      <c r="C345" s="401"/>
      <c r="D345" s="401"/>
      <c r="E345" s="415" t="s">
        <v>118</v>
      </c>
      <c r="F345" s="238">
        <f>G345</f>
        <v>1500</v>
      </c>
      <c r="G345" s="238">
        <v>1500</v>
      </c>
      <c r="H345" s="130"/>
    </row>
    <row r="346" spans="1:8" s="9" customFormat="1" ht="24.75" customHeight="1">
      <c r="A346" s="411"/>
      <c r="B346" s="401"/>
      <c r="C346" s="401"/>
      <c r="D346" s="401"/>
      <c r="E346" s="310" t="s">
        <v>125</v>
      </c>
      <c r="F346" s="238">
        <f>H346</f>
        <v>183663.2</v>
      </c>
      <c r="G346" s="238"/>
      <c r="H346" s="132">
        <f>H348</f>
        <v>183663.2</v>
      </c>
    </row>
    <row r="347" spans="1:8" s="9" customFormat="1" ht="20.25" customHeight="1">
      <c r="A347" s="411"/>
      <c r="B347" s="401"/>
      <c r="C347" s="401"/>
      <c r="D347" s="401"/>
      <c r="E347" s="304" t="s">
        <v>103</v>
      </c>
      <c r="F347" s="238"/>
      <c r="G347" s="238"/>
      <c r="H347" s="132"/>
    </row>
    <row r="348" spans="1:8" s="9" customFormat="1" ht="24.75" customHeight="1">
      <c r="A348" s="411"/>
      <c r="B348" s="401"/>
      <c r="C348" s="401"/>
      <c r="D348" s="401"/>
      <c r="E348" s="310" t="s">
        <v>126</v>
      </c>
      <c r="F348" s="238">
        <f>H348</f>
        <v>183663.2</v>
      </c>
      <c r="G348" s="238"/>
      <c r="H348" s="132">
        <f>H350</f>
        <v>183663.2</v>
      </c>
    </row>
    <row r="349" spans="1:8" s="9" customFormat="1" ht="18.75" customHeight="1">
      <c r="A349" s="411"/>
      <c r="B349" s="401"/>
      <c r="C349" s="401"/>
      <c r="D349" s="401"/>
      <c r="E349" s="304" t="s">
        <v>284</v>
      </c>
      <c r="F349" s="238"/>
      <c r="G349" s="238"/>
      <c r="H349" s="132"/>
    </row>
    <row r="350" spans="1:8" s="9" customFormat="1" ht="24.75" customHeight="1">
      <c r="A350" s="411"/>
      <c r="B350" s="401"/>
      <c r="C350" s="401"/>
      <c r="D350" s="401"/>
      <c r="E350" s="310" t="s">
        <v>132</v>
      </c>
      <c r="F350" s="238">
        <f>H350</f>
        <v>183663.2</v>
      </c>
      <c r="G350" s="238"/>
      <c r="H350" s="132">
        <f>H352</f>
        <v>183663.2</v>
      </c>
    </row>
    <row r="351" spans="1:8" s="9" customFormat="1" ht="18.75" customHeight="1">
      <c r="A351" s="411"/>
      <c r="B351" s="401"/>
      <c r="C351" s="401"/>
      <c r="D351" s="401"/>
      <c r="E351" s="289" t="s">
        <v>284</v>
      </c>
      <c r="F351" s="238"/>
      <c r="G351" s="238"/>
      <c r="H351" s="132"/>
    </row>
    <row r="352" spans="1:8" s="9" customFormat="1" ht="21.75" customHeight="1">
      <c r="A352" s="411"/>
      <c r="B352" s="401"/>
      <c r="C352" s="401"/>
      <c r="D352" s="401"/>
      <c r="E352" s="304" t="s">
        <v>515</v>
      </c>
      <c r="F352" s="238">
        <f>H352</f>
        <v>183663.2</v>
      </c>
      <c r="G352" s="238"/>
      <c r="H352" s="132">
        <v>183663.2</v>
      </c>
    </row>
    <row r="353" spans="1:8" ht="17.25" customHeight="1">
      <c r="A353" s="120">
        <v>2640</v>
      </c>
      <c r="B353" s="45" t="s">
        <v>68</v>
      </c>
      <c r="C353" s="66">
        <v>4</v>
      </c>
      <c r="D353" s="66">
        <v>0</v>
      </c>
      <c r="E353" s="309" t="s">
        <v>303</v>
      </c>
      <c r="F353" s="173">
        <f>F355</f>
        <v>35000</v>
      </c>
      <c r="G353" s="173">
        <f>G355</f>
        <v>35000</v>
      </c>
      <c r="H353" s="244"/>
    </row>
    <row r="354" spans="1:8" s="11" customFormat="1" ht="16.5" customHeight="1">
      <c r="A354" s="120"/>
      <c r="B354" s="45"/>
      <c r="C354" s="66"/>
      <c r="D354" s="66"/>
      <c r="E354" s="149" t="s">
        <v>284</v>
      </c>
      <c r="F354" s="139"/>
      <c r="G354" s="139"/>
      <c r="H354" s="129"/>
    </row>
    <row r="355" spans="1:8" ht="19.5" customHeight="1">
      <c r="A355" s="120">
        <v>2640</v>
      </c>
      <c r="B355" s="45" t="s">
        <v>68</v>
      </c>
      <c r="C355" s="66">
        <v>4</v>
      </c>
      <c r="D355" s="66">
        <v>1</v>
      </c>
      <c r="E355" s="309" t="s">
        <v>303</v>
      </c>
      <c r="F355" s="173">
        <f>F357</f>
        <v>35000</v>
      </c>
      <c r="G355" s="173">
        <f>G357</f>
        <v>35000</v>
      </c>
      <c r="H355" s="243"/>
    </row>
    <row r="356" spans="1:8" ht="28.5" customHeight="1">
      <c r="A356" s="44"/>
      <c r="B356" s="47"/>
      <c r="C356" s="67"/>
      <c r="D356" s="67"/>
      <c r="E356" s="149" t="s">
        <v>291</v>
      </c>
      <c r="F356" s="131"/>
      <c r="G356" s="131"/>
      <c r="H356" s="130"/>
    </row>
    <row r="357" spans="1:8" ht="21" customHeight="1">
      <c r="A357" s="44"/>
      <c r="B357" s="47"/>
      <c r="C357" s="67"/>
      <c r="D357" s="67"/>
      <c r="E357" s="284" t="s">
        <v>485</v>
      </c>
      <c r="F357" s="238">
        <f>G357+H357</f>
        <v>35000</v>
      </c>
      <c r="G357" s="238">
        <f>G359</f>
        <v>35000</v>
      </c>
      <c r="H357" s="244"/>
    </row>
    <row r="358" spans="1:8" ht="19.5" customHeight="1">
      <c r="A358" s="44"/>
      <c r="B358" s="47"/>
      <c r="C358" s="67"/>
      <c r="D358" s="67"/>
      <c r="E358" s="284" t="s">
        <v>486</v>
      </c>
      <c r="F358" s="238"/>
      <c r="G358" s="238"/>
      <c r="H358" s="244"/>
    </row>
    <row r="359" spans="1:8" ht="21" customHeight="1">
      <c r="A359" s="44"/>
      <c r="B359" s="47"/>
      <c r="C359" s="67"/>
      <c r="D359" s="67"/>
      <c r="E359" s="284" t="s">
        <v>487</v>
      </c>
      <c r="F359" s="238">
        <f>F361</f>
        <v>35000</v>
      </c>
      <c r="G359" s="238">
        <f>G361</f>
        <v>35000</v>
      </c>
      <c r="H359" s="132"/>
    </row>
    <row r="360" spans="1:8" ht="16.5" customHeight="1">
      <c r="A360" s="44"/>
      <c r="B360" s="47"/>
      <c r="C360" s="67"/>
      <c r="D360" s="67"/>
      <c r="E360" s="284" t="s">
        <v>486</v>
      </c>
      <c r="F360" s="238"/>
      <c r="G360" s="238"/>
      <c r="H360" s="132"/>
    </row>
    <row r="361" spans="1:8" ht="28.5">
      <c r="A361" s="44"/>
      <c r="B361" s="47"/>
      <c r="C361" s="67"/>
      <c r="D361" s="67"/>
      <c r="E361" s="284" t="s">
        <v>102</v>
      </c>
      <c r="F361" s="238">
        <f>G361+H361</f>
        <v>35000</v>
      </c>
      <c r="G361" s="238">
        <f>G363</f>
        <v>35000</v>
      </c>
      <c r="H361" s="132"/>
    </row>
    <row r="362" spans="1:8" ht="15">
      <c r="A362" s="44"/>
      <c r="B362" s="47"/>
      <c r="C362" s="67"/>
      <c r="D362" s="67"/>
      <c r="E362" s="149" t="s">
        <v>143</v>
      </c>
      <c r="F362" s="131"/>
      <c r="G362" s="131"/>
      <c r="H362" s="130"/>
    </row>
    <row r="363" spans="1:8" ht="15">
      <c r="A363" s="44"/>
      <c r="B363" s="47"/>
      <c r="C363" s="67"/>
      <c r="D363" s="67"/>
      <c r="E363" s="235" t="s">
        <v>104</v>
      </c>
      <c r="F363" s="238">
        <f>F365</f>
        <v>35000</v>
      </c>
      <c r="G363" s="238">
        <f>G365</f>
        <v>35000</v>
      </c>
      <c r="H363" s="130"/>
    </row>
    <row r="364" spans="1:8" ht="15">
      <c r="A364" s="44"/>
      <c r="B364" s="47"/>
      <c r="C364" s="67"/>
      <c r="D364" s="67"/>
      <c r="E364" s="164" t="s">
        <v>284</v>
      </c>
      <c r="F364" s="131"/>
      <c r="G364" s="131"/>
      <c r="H364" s="130"/>
    </row>
    <row r="365" spans="1:8" ht="15">
      <c r="A365" s="44"/>
      <c r="B365" s="47"/>
      <c r="C365" s="67"/>
      <c r="D365" s="67"/>
      <c r="E365" s="165" t="s">
        <v>105</v>
      </c>
      <c r="F365" s="238">
        <f>G365+H365</f>
        <v>35000</v>
      </c>
      <c r="G365" s="238">
        <v>35000</v>
      </c>
      <c r="H365" s="130"/>
    </row>
    <row r="366" spans="1:8" ht="15" hidden="1">
      <c r="A366" s="44"/>
      <c r="B366" s="47"/>
      <c r="C366" s="67"/>
      <c r="D366" s="67"/>
      <c r="E366" s="170" t="s">
        <v>125</v>
      </c>
      <c r="F366" s="238">
        <f>H366</f>
        <v>0</v>
      </c>
      <c r="G366" s="238"/>
      <c r="H366" s="244">
        <f>H368</f>
        <v>0</v>
      </c>
    </row>
    <row r="367" spans="1:8" ht="15" hidden="1">
      <c r="A367" s="44"/>
      <c r="B367" s="47"/>
      <c r="C367" s="67"/>
      <c r="D367" s="67"/>
      <c r="E367" s="165" t="s">
        <v>103</v>
      </c>
      <c r="F367" s="171"/>
      <c r="G367" s="171"/>
      <c r="H367" s="136"/>
    </row>
    <row r="368" spans="1:8" ht="15" hidden="1">
      <c r="A368" s="44"/>
      <c r="B368" s="47"/>
      <c r="C368" s="67"/>
      <c r="D368" s="67"/>
      <c r="E368" s="170" t="s">
        <v>126</v>
      </c>
      <c r="F368" s="238">
        <f>H368</f>
        <v>0</v>
      </c>
      <c r="G368" s="238"/>
      <c r="H368" s="244">
        <f>H370</f>
        <v>0</v>
      </c>
    </row>
    <row r="369" spans="1:8" ht="15" hidden="1">
      <c r="A369" s="44"/>
      <c r="B369" s="47"/>
      <c r="C369" s="67"/>
      <c r="D369" s="67"/>
      <c r="E369" s="165" t="s">
        <v>284</v>
      </c>
      <c r="F369" s="171"/>
      <c r="G369" s="171"/>
      <c r="H369" s="136"/>
    </row>
    <row r="370" spans="1:8" ht="15" hidden="1">
      <c r="A370" s="44"/>
      <c r="B370" s="47"/>
      <c r="C370" s="67"/>
      <c r="D370" s="67"/>
      <c r="E370" s="170" t="s">
        <v>132</v>
      </c>
      <c r="F370" s="238">
        <f>H370</f>
        <v>0</v>
      </c>
      <c r="G370" s="238"/>
      <c r="H370" s="244">
        <v>0</v>
      </c>
    </row>
    <row r="371" spans="1:8" ht="15" hidden="1">
      <c r="A371" s="44"/>
      <c r="B371" s="47"/>
      <c r="C371" s="67"/>
      <c r="D371" s="67"/>
      <c r="E371" s="168" t="s">
        <v>284</v>
      </c>
      <c r="F371" s="171"/>
      <c r="G371" s="171"/>
      <c r="H371" s="136"/>
    </row>
    <row r="372" spans="1:8" ht="15" hidden="1">
      <c r="A372" s="44"/>
      <c r="B372" s="47"/>
      <c r="C372" s="67"/>
      <c r="D372" s="67"/>
      <c r="E372" s="165" t="s">
        <v>133</v>
      </c>
      <c r="F372" s="171">
        <f>H372</f>
        <v>0</v>
      </c>
      <c r="G372" s="171"/>
      <c r="H372" s="136">
        <v>0</v>
      </c>
    </row>
    <row r="373" spans="1:8" ht="16.5" hidden="1">
      <c r="A373" s="48">
        <v>2700</v>
      </c>
      <c r="B373" s="45" t="s">
        <v>408</v>
      </c>
      <c r="C373" s="66">
        <v>0</v>
      </c>
      <c r="D373" s="66">
        <v>0</v>
      </c>
      <c r="E373" s="148" t="s">
        <v>410</v>
      </c>
      <c r="F373" s="238">
        <f>G373</f>
        <v>0</v>
      </c>
      <c r="G373" s="238">
        <f>G375</f>
        <v>0</v>
      </c>
      <c r="H373" s="136"/>
    </row>
    <row r="374" spans="1:8" ht="15" hidden="1">
      <c r="A374" s="44"/>
      <c r="B374" s="45"/>
      <c r="C374" s="66"/>
      <c r="D374" s="66"/>
      <c r="E374" s="149" t="s">
        <v>282</v>
      </c>
      <c r="F374" s="238"/>
      <c r="G374" s="238"/>
      <c r="H374" s="136"/>
    </row>
    <row r="375" spans="1:8" ht="15" hidden="1">
      <c r="A375" s="44">
        <v>2760</v>
      </c>
      <c r="B375" s="45" t="s">
        <v>408</v>
      </c>
      <c r="C375" s="66">
        <v>6</v>
      </c>
      <c r="D375" s="66">
        <v>0</v>
      </c>
      <c r="E375" s="150" t="s">
        <v>409</v>
      </c>
      <c r="F375" s="238">
        <f>G375</f>
        <v>0</v>
      </c>
      <c r="G375" s="238">
        <f>G377</f>
        <v>0</v>
      </c>
      <c r="H375" s="136"/>
    </row>
    <row r="376" spans="1:8" ht="15" hidden="1">
      <c r="A376" s="44"/>
      <c r="B376" s="45"/>
      <c r="C376" s="66"/>
      <c r="D376" s="66"/>
      <c r="E376" s="149" t="s">
        <v>284</v>
      </c>
      <c r="F376" s="238"/>
      <c r="G376" s="238"/>
      <c r="H376" s="136"/>
    </row>
    <row r="377" spans="1:8" ht="15" hidden="1">
      <c r="A377" s="44">
        <v>2762</v>
      </c>
      <c r="B377" s="47" t="s">
        <v>408</v>
      </c>
      <c r="C377" s="67">
        <v>6</v>
      </c>
      <c r="D377" s="67">
        <v>2</v>
      </c>
      <c r="E377" s="248" t="s">
        <v>409</v>
      </c>
      <c r="F377" s="238">
        <f>G377</f>
        <v>0</v>
      </c>
      <c r="G377" s="238">
        <f>G381</f>
        <v>0</v>
      </c>
      <c r="H377" s="136"/>
    </row>
    <row r="378" spans="1:8" ht="27" hidden="1">
      <c r="A378" s="44"/>
      <c r="B378" s="47"/>
      <c r="C378" s="67"/>
      <c r="D378" s="67"/>
      <c r="E378" s="149" t="s">
        <v>291</v>
      </c>
      <c r="F378" s="238"/>
      <c r="G378" s="238"/>
      <c r="H378" s="136"/>
    </row>
    <row r="379" spans="1:8" ht="24.75" customHeight="1" hidden="1">
      <c r="A379" s="44"/>
      <c r="B379" s="47"/>
      <c r="C379" s="67"/>
      <c r="D379" s="67"/>
      <c r="E379" s="284" t="s">
        <v>97</v>
      </c>
      <c r="F379" s="238">
        <f>G379</f>
        <v>0</v>
      </c>
      <c r="G379" s="238">
        <f>G380</f>
        <v>0</v>
      </c>
      <c r="H379" s="136"/>
    </row>
    <row r="380" spans="1:8" ht="22.5" customHeight="1" hidden="1">
      <c r="A380" s="44"/>
      <c r="B380" s="47"/>
      <c r="C380" s="67"/>
      <c r="D380" s="67"/>
      <c r="E380" s="284" t="s">
        <v>98</v>
      </c>
      <c r="F380" s="238">
        <f>G380</f>
        <v>0</v>
      </c>
      <c r="G380" s="238">
        <f>G381</f>
        <v>0</v>
      </c>
      <c r="H380" s="136"/>
    </row>
    <row r="381" spans="1:8" ht="15" hidden="1">
      <c r="A381" s="44"/>
      <c r="B381" s="47"/>
      <c r="C381" s="67"/>
      <c r="D381" s="67"/>
      <c r="E381" s="248" t="s">
        <v>144</v>
      </c>
      <c r="F381" s="238">
        <f>G381</f>
        <v>0</v>
      </c>
      <c r="G381" s="238">
        <f>G383</f>
        <v>0</v>
      </c>
      <c r="H381" s="136"/>
    </row>
    <row r="382" spans="1:8" ht="15" hidden="1">
      <c r="A382" s="44"/>
      <c r="B382" s="47"/>
      <c r="C382" s="67"/>
      <c r="D382" s="67"/>
      <c r="E382" s="149" t="s">
        <v>138</v>
      </c>
      <c r="F382" s="238"/>
      <c r="G382" s="238"/>
      <c r="H382" s="136"/>
    </row>
    <row r="383" spans="1:8" ht="27" hidden="1">
      <c r="A383" s="44"/>
      <c r="B383" s="47"/>
      <c r="C383" s="67"/>
      <c r="D383" s="67"/>
      <c r="E383" s="248" t="s">
        <v>145</v>
      </c>
      <c r="F383" s="238">
        <f>G383</f>
        <v>0</v>
      </c>
      <c r="G383" s="238">
        <f>G385</f>
        <v>0</v>
      </c>
      <c r="H383" s="136"/>
    </row>
    <row r="384" spans="1:8" ht="15" hidden="1">
      <c r="A384" s="44"/>
      <c r="B384" s="47"/>
      <c r="C384" s="67"/>
      <c r="D384" s="67"/>
      <c r="E384" s="149" t="s">
        <v>284</v>
      </c>
      <c r="F384" s="238"/>
      <c r="G384" s="238"/>
      <c r="H384" s="136"/>
    </row>
    <row r="385" spans="1:8" ht="15" hidden="1">
      <c r="A385" s="44"/>
      <c r="B385" s="47"/>
      <c r="C385" s="67"/>
      <c r="D385" s="67"/>
      <c r="E385" s="165" t="s">
        <v>152</v>
      </c>
      <c r="F385" s="238">
        <f>G385</f>
        <v>0</v>
      </c>
      <c r="G385" s="238">
        <v>0</v>
      </c>
      <c r="H385" s="136"/>
    </row>
    <row r="386" spans="1:8" ht="16.5">
      <c r="A386" s="206">
        <v>2700</v>
      </c>
      <c r="B386" s="407" t="s">
        <v>408</v>
      </c>
      <c r="C386" s="413">
        <v>0</v>
      </c>
      <c r="D386" s="413">
        <v>0</v>
      </c>
      <c r="E386" s="435" t="s">
        <v>506</v>
      </c>
      <c r="F386" s="238">
        <f>G386</f>
        <v>1200</v>
      </c>
      <c r="G386" s="238">
        <f>G388</f>
        <v>1200</v>
      </c>
      <c r="H386" s="136"/>
    </row>
    <row r="387" spans="1:8" ht="15">
      <c r="A387" s="406"/>
      <c r="B387" s="407"/>
      <c r="C387" s="413"/>
      <c r="D387" s="413"/>
      <c r="E387" s="402" t="s">
        <v>282</v>
      </c>
      <c r="F387" s="238"/>
      <c r="G387" s="238"/>
      <c r="H387" s="136"/>
    </row>
    <row r="388" spans="1:8" ht="15">
      <c r="A388" s="411">
        <v>2760</v>
      </c>
      <c r="B388" s="407" t="s">
        <v>408</v>
      </c>
      <c r="C388" s="407" t="s">
        <v>279</v>
      </c>
      <c r="D388" s="407" t="s">
        <v>16</v>
      </c>
      <c r="E388" s="424" t="s">
        <v>507</v>
      </c>
      <c r="F388" s="238">
        <f>G388</f>
        <v>1200</v>
      </c>
      <c r="G388" s="238">
        <f>G390</f>
        <v>1200</v>
      </c>
      <c r="H388" s="136"/>
    </row>
    <row r="389" spans="1:8" ht="15">
      <c r="A389" s="411"/>
      <c r="B389" s="407"/>
      <c r="C389" s="407"/>
      <c r="D389" s="407"/>
      <c r="E389" s="402" t="s">
        <v>284</v>
      </c>
      <c r="F389" s="238"/>
      <c r="G389" s="238"/>
      <c r="H389" s="136"/>
    </row>
    <row r="390" spans="1:8" ht="15">
      <c r="A390" s="406">
        <v>2762</v>
      </c>
      <c r="B390" s="407" t="s">
        <v>408</v>
      </c>
      <c r="C390" s="407" t="s">
        <v>279</v>
      </c>
      <c r="D390" s="407" t="s">
        <v>18</v>
      </c>
      <c r="E390" s="424" t="s">
        <v>507</v>
      </c>
      <c r="F390" s="238">
        <f>G390</f>
        <v>1200</v>
      </c>
      <c r="G390" s="238">
        <f>G391</f>
        <v>1200</v>
      </c>
      <c r="H390" s="136"/>
    </row>
    <row r="391" spans="1:8" ht="20.25" customHeight="1">
      <c r="A391" s="411"/>
      <c r="B391" s="401"/>
      <c r="C391" s="401"/>
      <c r="D391" s="401"/>
      <c r="E391" s="366" t="s">
        <v>97</v>
      </c>
      <c r="F391" s="238">
        <f>G391</f>
        <v>1200</v>
      </c>
      <c r="G391" s="238">
        <f>G392</f>
        <v>1200</v>
      </c>
      <c r="H391" s="136"/>
    </row>
    <row r="392" spans="1:8" ht="20.25" customHeight="1">
      <c r="A392" s="411"/>
      <c r="B392" s="401"/>
      <c r="C392" s="401"/>
      <c r="D392" s="401"/>
      <c r="E392" s="366" t="s">
        <v>98</v>
      </c>
      <c r="F392" s="238">
        <f>G392</f>
        <v>1200</v>
      </c>
      <c r="G392" s="238">
        <f>G393</f>
        <v>1200</v>
      </c>
      <c r="H392" s="136"/>
    </row>
    <row r="393" spans="1:8" ht="15">
      <c r="A393" s="411"/>
      <c r="B393" s="401"/>
      <c r="C393" s="401"/>
      <c r="D393" s="401"/>
      <c r="E393" s="408" t="s">
        <v>144</v>
      </c>
      <c r="F393" s="238">
        <f>G393</f>
        <v>1200</v>
      </c>
      <c r="G393" s="238">
        <f>G395</f>
        <v>1200</v>
      </c>
      <c r="H393" s="136"/>
    </row>
    <row r="394" spans="1:8" ht="15">
      <c r="A394" s="411"/>
      <c r="B394" s="401"/>
      <c r="C394" s="401"/>
      <c r="D394" s="401"/>
      <c r="E394" s="436" t="s">
        <v>138</v>
      </c>
      <c r="F394" s="238"/>
      <c r="G394" s="238"/>
      <c r="H394" s="136"/>
    </row>
    <row r="395" spans="1:8" ht="27">
      <c r="A395" s="411"/>
      <c r="B395" s="401"/>
      <c r="C395" s="412"/>
      <c r="D395" s="412"/>
      <c r="E395" s="437" t="s">
        <v>145</v>
      </c>
      <c r="F395" s="238">
        <f>G395</f>
        <v>1200</v>
      </c>
      <c r="G395" s="238">
        <f>G397</f>
        <v>1200</v>
      </c>
      <c r="H395" s="136"/>
    </row>
    <row r="396" spans="1:8" ht="15">
      <c r="A396" s="411"/>
      <c r="B396" s="401"/>
      <c r="C396" s="412"/>
      <c r="D396" s="412"/>
      <c r="E396" s="436" t="s">
        <v>284</v>
      </c>
      <c r="F396" s="238"/>
      <c r="G396" s="238"/>
      <c r="H396" s="136"/>
    </row>
    <row r="397" spans="1:8" ht="15">
      <c r="A397" s="411"/>
      <c r="B397" s="401"/>
      <c r="C397" s="412"/>
      <c r="D397" s="412"/>
      <c r="E397" s="415" t="s">
        <v>152</v>
      </c>
      <c r="F397" s="238">
        <f>G397</f>
        <v>1200</v>
      </c>
      <c r="G397" s="238">
        <v>1200</v>
      </c>
      <c r="H397" s="136"/>
    </row>
    <row r="398" spans="1:8" ht="30" customHeight="1">
      <c r="A398" s="120">
        <v>2800</v>
      </c>
      <c r="B398" s="45" t="s">
        <v>281</v>
      </c>
      <c r="C398" s="66">
        <v>0</v>
      </c>
      <c r="D398" s="66">
        <v>0</v>
      </c>
      <c r="E398" s="438" t="s">
        <v>157</v>
      </c>
      <c r="F398" s="173">
        <f>G398+H398</f>
        <v>405420</v>
      </c>
      <c r="G398" s="173">
        <f>G399+G422</f>
        <v>405420</v>
      </c>
      <c r="H398" s="243">
        <f>H422</f>
        <v>0</v>
      </c>
    </row>
    <row r="399" spans="1:8" ht="15">
      <c r="A399" s="120">
        <v>2810</v>
      </c>
      <c r="B399" s="45" t="s">
        <v>69</v>
      </c>
      <c r="C399" s="66">
        <v>1</v>
      </c>
      <c r="D399" s="66">
        <v>0</v>
      </c>
      <c r="E399" s="150" t="s">
        <v>305</v>
      </c>
      <c r="F399" s="173">
        <f>F401</f>
        <v>14400</v>
      </c>
      <c r="G399" s="173">
        <f>G401</f>
        <v>14400</v>
      </c>
      <c r="H399" s="128"/>
    </row>
    <row r="400" spans="1:8" s="11" customFormat="1" ht="13.5" customHeight="1">
      <c r="A400" s="120"/>
      <c r="B400" s="45"/>
      <c r="C400" s="66"/>
      <c r="D400" s="66"/>
      <c r="E400" s="149" t="s">
        <v>284</v>
      </c>
      <c r="F400" s="169"/>
      <c r="G400" s="169"/>
      <c r="H400" s="128"/>
    </row>
    <row r="401" spans="1:8" ht="15">
      <c r="A401" s="120">
        <v>2811</v>
      </c>
      <c r="B401" s="45" t="s">
        <v>69</v>
      </c>
      <c r="C401" s="66">
        <v>1</v>
      </c>
      <c r="D401" s="66">
        <v>1</v>
      </c>
      <c r="E401" s="163" t="s">
        <v>305</v>
      </c>
      <c r="F401" s="173">
        <f>F403</f>
        <v>14400</v>
      </c>
      <c r="G401" s="173">
        <f>G403</f>
        <v>14400</v>
      </c>
      <c r="H401" s="128"/>
    </row>
    <row r="402" spans="1:8" ht="30.75" customHeight="1">
      <c r="A402" s="44"/>
      <c r="B402" s="47"/>
      <c r="C402" s="67"/>
      <c r="D402" s="67"/>
      <c r="E402" s="149" t="s">
        <v>291</v>
      </c>
      <c r="F402" s="131"/>
      <c r="G402" s="131"/>
      <c r="H402" s="130"/>
    </row>
    <row r="403" spans="1:8" ht="20.25" customHeight="1">
      <c r="A403" s="44"/>
      <c r="B403" s="47"/>
      <c r="C403" s="67"/>
      <c r="D403" s="67"/>
      <c r="E403" s="284" t="s">
        <v>485</v>
      </c>
      <c r="F403" s="238">
        <f>F405</f>
        <v>14400</v>
      </c>
      <c r="G403" s="238">
        <f>G405</f>
        <v>14400</v>
      </c>
      <c r="H403" s="130"/>
    </row>
    <row r="404" spans="1:8" ht="20.25" customHeight="1">
      <c r="A404" s="44"/>
      <c r="B404" s="47"/>
      <c r="C404" s="67"/>
      <c r="D404" s="67"/>
      <c r="E404" s="284" t="s">
        <v>486</v>
      </c>
      <c r="F404" s="238"/>
      <c r="G404" s="238"/>
      <c r="H404" s="130"/>
    </row>
    <row r="405" spans="1:8" ht="17.25" customHeight="1">
      <c r="A405" s="44"/>
      <c r="B405" s="47"/>
      <c r="C405" s="67"/>
      <c r="D405" s="67"/>
      <c r="E405" s="284" t="s">
        <v>500</v>
      </c>
      <c r="F405" s="238">
        <f>G405+H405</f>
        <v>14400</v>
      </c>
      <c r="G405" s="238">
        <f>G407+G417</f>
        <v>14400</v>
      </c>
      <c r="H405" s="130"/>
    </row>
    <row r="406" spans="1:8" ht="17.25" customHeight="1">
      <c r="A406" s="44"/>
      <c r="B406" s="47"/>
      <c r="C406" s="67"/>
      <c r="D406" s="67"/>
      <c r="E406" s="284" t="s">
        <v>486</v>
      </c>
      <c r="F406" s="238"/>
      <c r="G406" s="238"/>
      <c r="H406" s="130"/>
    </row>
    <row r="407" spans="1:8" ht="28.5">
      <c r="A407" s="44"/>
      <c r="B407" s="47"/>
      <c r="C407" s="67"/>
      <c r="D407" s="67"/>
      <c r="E407" s="284" t="s">
        <v>102</v>
      </c>
      <c r="F407" s="238">
        <f>G407</f>
        <v>6400</v>
      </c>
      <c r="G407" s="238">
        <f>G409+G413</f>
        <v>6400</v>
      </c>
      <c r="H407" s="130"/>
    </row>
    <row r="408" spans="1:8" ht="15">
      <c r="A408" s="44"/>
      <c r="B408" s="47"/>
      <c r="C408" s="67"/>
      <c r="D408" s="67"/>
      <c r="E408" s="164" t="s">
        <v>103</v>
      </c>
      <c r="F408" s="131"/>
      <c r="G408" s="131"/>
      <c r="H408" s="130"/>
    </row>
    <row r="409" spans="1:8" ht="28.5">
      <c r="A409" s="44"/>
      <c r="B409" s="47"/>
      <c r="C409" s="67"/>
      <c r="D409" s="67"/>
      <c r="E409" s="170" t="s">
        <v>111</v>
      </c>
      <c r="F409" s="238">
        <f>G409</f>
        <v>2500</v>
      </c>
      <c r="G409" s="238">
        <f>G411+G412</f>
        <v>2500</v>
      </c>
      <c r="H409" s="130"/>
    </row>
    <row r="410" spans="1:12" ht="15">
      <c r="A410" s="44"/>
      <c r="B410" s="47"/>
      <c r="C410" s="67"/>
      <c r="D410" s="67"/>
      <c r="E410" s="165" t="s">
        <v>284</v>
      </c>
      <c r="F410" s="131"/>
      <c r="G410" s="131"/>
      <c r="H410" s="130"/>
      <c r="K410" s="305"/>
      <c r="L410" s="305"/>
    </row>
    <row r="411" spans="1:12" ht="15">
      <c r="A411" s="44"/>
      <c r="B411" s="47"/>
      <c r="C411" s="67"/>
      <c r="D411" s="67"/>
      <c r="E411" s="165" t="s">
        <v>114</v>
      </c>
      <c r="F411" s="238">
        <f>G411</f>
        <v>700</v>
      </c>
      <c r="G411" s="238">
        <v>700</v>
      </c>
      <c r="H411" s="130"/>
      <c r="K411" s="305"/>
      <c r="L411" s="305"/>
    </row>
    <row r="412" spans="1:8" ht="18.75" customHeight="1">
      <c r="A412" s="44"/>
      <c r="B412" s="47"/>
      <c r="C412" s="67"/>
      <c r="D412" s="67"/>
      <c r="E412" s="304" t="s">
        <v>116</v>
      </c>
      <c r="F412" s="238">
        <f>G412</f>
        <v>1800</v>
      </c>
      <c r="G412" s="238">
        <v>1800</v>
      </c>
      <c r="H412" s="130"/>
    </row>
    <row r="413" spans="1:8" ht="18" customHeight="1">
      <c r="A413" s="44"/>
      <c r="B413" s="47"/>
      <c r="C413" s="67"/>
      <c r="D413" s="67"/>
      <c r="E413" s="310" t="s">
        <v>119</v>
      </c>
      <c r="F413" s="238">
        <f>G413</f>
        <v>3900</v>
      </c>
      <c r="G413" s="238">
        <f>G415+G416</f>
        <v>3900</v>
      </c>
      <c r="H413" s="130"/>
    </row>
    <row r="414" spans="1:8" ht="18" customHeight="1">
      <c r="A414" s="44"/>
      <c r="B414" s="47"/>
      <c r="C414" s="67"/>
      <c r="D414" s="67"/>
      <c r="E414" s="138" t="s">
        <v>284</v>
      </c>
      <c r="F414" s="131"/>
      <c r="G414" s="131"/>
      <c r="H414" s="130"/>
    </row>
    <row r="415" spans="1:8" ht="18" customHeight="1">
      <c r="A415" s="44"/>
      <c r="B415" s="47"/>
      <c r="C415" s="67"/>
      <c r="D415" s="67"/>
      <c r="E415" s="304" t="s">
        <v>122</v>
      </c>
      <c r="F415" s="238">
        <f>G415</f>
        <v>900</v>
      </c>
      <c r="G415" s="238">
        <v>900</v>
      </c>
      <c r="H415" s="130"/>
    </row>
    <row r="416" spans="1:8" ht="18.75" customHeight="1">
      <c r="A416" s="44"/>
      <c r="B416" s="47"/>
      <c r="C416" s="67"/>
      <c r="D416" s="67"/>
      <c r="E416" s="304" t="s">
        <v>141</v>
      </c>
      <c r="F416" s="238">
        <f>G416+H416</f>
        <v>3000</v>
      </c>
      <c r="G416" s="238">
        <v>3000</v>
      </c>
      <c r="H416" s="130"/>
    </row>
    <row r="417" spans="1:8" ht="18.75" customHeight="1">
      <c r="A417" s="44"/>
      <c r="B417" s="47"/>
      <c r="C417" s="67"/>
      <c r="D417" s="67"/>
      <c r="E417" s="285" t="s">
        <v>144</v>
      </c>
      <c r="F417" s="238">
        <f>G417</f>
        <v>8000</v>
      </c>
      <c r="G417" s="238">
        <f>G419</f>
        <v>8000</v>
      </c>
      <c r="H417" s="130"/>
    </row>
    <row r="418" spans="1:8" ht="15">
      <c r="A418" s="44"/>
      <c r="B418" s="47"/>
      <c r="C418" s="67"/>
      <c r="D418" s="67"/>
      <c r="E418" s="149" t="s">
        <v>138</v>
      </c>
      <c r="F418" s="131"/>
      <c r="G418" s="131"/>
      <c r="H418" s="130"/>
    </row>
    <row r="419" spans="1:8" ht="27">
      <c r="A419" s="44"/>
      <c r="B419" s="47"/>
      <c r="C419" s="67"/>
      <c r="D419" s="67"/>
      <c r="E419" s="248" t="s">
        <v>145</v>
      </c>
      <c r="F419" s="238">
        <f>F421</f>
        <v>8000</v>
      </c>
      <c r="G419" s="238">
        <f>G421</f>
        <v>8000</v>
      </c>
      <c r="H419" s="130"/>
    </row>
    <row r="420" spans="1:8" ht="15">
      <c r="A420" s="44"/>
      <c r="B420" s="47"/>
      <c r="C420" s="67"/>
      <c r="D420" s="67"/>
      <c r="E420" s="149" t="s">
        <v>284</v>
      </c>
      <c r="F420" s="131"/>
      <c r="G420" s="131"/>
      <c r="H420" s="130"/>
    </row>
    <row r="421" spans="1:8" ht="19.5" customHeight="1">
      <c r="A421" s="44"/>
      <c r="B421" s="47"/>
      <c r="C421" s="67"/>
      <c r="D421" s="67"/>
      <c r="E421" s="168" t="s">
        <v>146</v>
      </c>
      <c r="F421" s="238">
        <f>G421+H421</f>
        <v>8000</v>
      </c>
      <c r="G421" s="238">
        <v>8000</v>
      </c>
      <c r="H421" s="130"/>
    </row>
    <row r="422" spans="1:8" ht="15">
      <c r="A422" s="120">
        <v>2820</v>
      </c>
      <c r="B422" s="45" t="s">
        <v>69</v>
      </c>
      <c r="C422" s="66">
        <v>2</v>
      </c>
      <c r="D422" s="66">
        <v>0</v>
      </c>
      <c r="E422" s="150" t="s">
        <v>306</v>
      </c>
      <c r="F422" s="173">
        <f>G422+H422</f>
        <v>391020</v>
      </c>
      <c r="G422" s="173">
        <f>G424+G441+G450+G468</f>
        <v>391020</v>
      </c>
      <c r="H422" s="244"/>
    </row>
    <row r="423" spans="1:8" s="11" customFormat="1" ht="13.5" customHeight="1">
      <c r="A423" s="120"/>
      <c r="B423" s="45"/>
      <c r="C423" s="66"/>
      <c r="D423" s="66"/>
      <c r="E423" s="149" t="s">
        <v>284</v>
      </c>
      <c r="F423" s="139"/>
      <c r="G423" s="139"/>
      <c r="H423" s="130"/>
    </row>
    <row r="424" spans="1:8" ht="15">
      <c r="A424" s="120">
        <v>2821</v>
      </c>
      <c r="B424" s="45" t="s">
        <v>69</v>
      </c>
      <c r="C424" s="66">
        <v>2</v>
      </c>
      <c r="D424" s="66">
        <v>1</v>
      </c>
      <c r="E424" s="163" t="s">
        <v>307</v>
      </c>
      <c r="F424" s="238">
        <f>G424+H424</f>
        <v>81362.5</v>
      </c>
      <c r="G424" s="238">
        <f>G426</f>
        <v>81362.5</v>
      </c>
      <c r="H424" s="244"/>
    </row>
    <row r="425" spans="1:8" ht="27">
      <c r="A425" s="44"/>
      <c r="B425" s="47"/>
      <c r="C425" s="67"/>
      <c r="D425" s="67"/>
      <c r="E425" s="294" t="s">
        <v>291</v>
      </c>
      <c r="F425" s="238"/>
      <c r="G425" s="238"/>
      <c r="H425" s="136"/>
    </row>
    <row r="426" spans="1:8" ht="21" customHeight="1">
      <c r="A426" s="44"/>
      <c r="B426" s="47"/>
      <c r="C426" s="67"/>
      <c r="D426" s="67"/>
      <c r="E426" s="284" t="s">
        <v>498</v>
      </c>
      <c r="F426" s="238">
        <f>G426+H426</f>
        <v>81362.5</v>
      </c>
      <c r="G426" s="238">
        <f>G428</f>
        <v>81362.5</v>
      </c>
      <c r="H426" s="136"/>
    </row>
    <row r="427" spans="1:8" ht="17.25" customHeight="1">
      <c r="A427" s="44"/>
      <c r="B427" s="47"/>
      <c r="C427" s="67"/>
      <c r="D427" s="67"/>
      <c r="E427" s="284" t="s">
        <v>499</v>
      </c>
      <c r="F427" s="238"/>
      <c r="G427" s="238"/>
      <c r="H427" s="136"/>
    </row>
    <row r="428" spans="1:8" ht="21" customHeight="1">
      <c r="A428" s="44"/>
      <c r="B428" s="47"/>
      <c r="C428" s="67"/>
      <c r="D428" s="67"/>
      <c r="E428" s="284" t="s">
        <v>572</v>
      </c>
      <c r="F428" s="238">
        <f>G428</f>
        <v>81362.5</v>
      </c>
      <c r="G428" s="238">
        <f>G430+G435</f>
        <v>81362.5</v>
      </c>
      <c r="H428" s="130"/>
    </row>
    <row r="429" spans="1:8" ht="19.5" customHeight="1">
      <c r="A429" s="44"/>
      <c r="B429" s="47"/>
      <c r="C429" s="67"/>
      <c r="D429" s="67"/>
      <c r="E429" s="284" t="s">
        <v>499</v>
      </c>
      <c r="F429" s="238"/>
      <c r="G429" s="238"/>
      <c r="H429" s="130"/>
    </row>
    <row r="430" spans="1:8" ht="15">
      <c r="A430" s="44"/>
      <c r="B430" s="47"/>
      <c r="C430" s="67"/>
      <c r="D430" s="67"/>
      <c r="E430" s="285" t="s">
        <v>147</v>
      </c>
      <c r="F430" s="238">
        <f>F432</f>
        <v>77362.5</v>
      </c>
      <c r="G430" s="238">
        <f>G432</f>
        <v>77362.5</v>
      </c>
      <c r="H430" s="130"/>
    </row>
    <row r="431" spans="1:8" ht="15">
      <c r="A431" s="44"/>
      <c r="B431" s="47"/>
      <c r="C431" s="67"/>
      <c r="D431" s="67"/>
      <c r="E431" s="149" t="s">
        <v>138</v>
      </c>
      <c r="F431" s="238"/>
      <c r="G431" s="238"/>
      <c r="H431" s="130"/>
    </row>
    <row r="432" spans="1:8" ht="27">
      <c r="A432" s="44"/>
      <c r="B432" s="47"/>
      <c r="C432" s="67"/>
      <c r="D432" s="67"/>
      <c r="E432" s="248" t="s">
        <v>148</v>
      </c>
      <c r="F432" s="238">
        <f>F434</f>
        <v>77362.5</v>
      </c>
      <c r="G432" s="238">
        <f>G434</f>
        <v>77362.5</v>
      </c>
      <c r="H432" s="130"/>
    </row>
    <row r="433" spans="1:8" ht="15">
      <c r="A433" s="44"/>
      <c r="B433" s="47"/>
      <c r="C433" s="67"/>
      <c r="D433" s="67"/>
      <c r="E433" s="149" t="s">
        <v>284</v>
      </c>
      <c r="F433" s="238"/>
      <c r="G433" s="238"/>
      <c r="H433" s="130"/>
    </row>
    <row r="434" spans="1:8" ht="27.75" customHeight="1">
      <c r="A434" s="44"/>
      <c r="B434" s="47"/>
      <c r="C434" s="67"/>
      <c r="D434" s="67"/>
      <c r="E434" s="165" t="s">
        <v>149</v>
      </c>
      <c r="F434" s="238">
        <f>G434+H434</f>
        <v>77362.5</v>
      </c>
      <c r="G434" s="238">
        <v>77362.5</v>
      </c>
      <c r="H434" s="130"/>
    </row>
    <row r="435" spans="1:8" ht="27.75" customHeight="1">
      <c r="A435" s="44"/>
      <c r="B435" s="47"/>
      <c r="C435" s="67"/>
      <c r="D435" s="67"/>
      <c r="E435" s="266" t="s">
        <v>370</v>
      </c>
      <c r="F435" s="238">
        <f>G435</f>
        <v>4000</v>
      </c>
      <c r="G435" s="238">
        <f>G436+G439</f>
        <v>4000</v>
      </c>
      <c r="H435" s="130"/>
    </row>
    <row r="436" spans="1:8" ht="27.75" customHeight="1">
      <c r="A436" s="44"/>
      <c r="B436" s="47"/>
      <c r="C436" s="67"/>
      <c r="D436" s="67"/>
      <c r="E436" s="308" t="s">
        <v>400</v>
      </c>
      <c r="F436" s="238">
        <f>G436</f>
        <v>1000</v>
      </c>
      <c r="G436" s="238">
        <f>G438</f>
        <v>1000</v>
      </c>
      <c r="H436" s="130"/>
    </row>
    <row r="437" spans="1:8" ht="16.5" customHeight="1">
      <c r="A437" s="44"/>
      <c r="B437" s="47"/>
      <c r="C437" s="67"/>
      <c r="D437" s="67"/>
      <c r="E437" s="307" t="s">
        <v>284</v>
      </c>
      <c r="F437" s="238"/>
      <c r="G437" s="238"/>
      <c r="H437" s="130"/>
    </row>
    <row r="438" spans="1:8" ht="27.75" customHeight="1">
      <c r="A438" s="44"/>
      <c r="B438" s="47"/>
      <c r="C438" s="67"/>
      <c r="D438" s="67"/>
      <c r="E438" s="307" t="s">
        <v>401</v>
      </c>
      <c r="F438" s="238">
        <f>G438</f>
        <v>1000</v>
      </c>
      <c r="G438" s="238">
        <v>1000</v>
      </c>
      <c r="H438" s="130"/>
    </row>
    <row r="439" spans="1:8" ht="27.75" customHeight="1">
      <c r="A439" s="44"/>
      <c r="B439" s="47"/>
      <c r="C439" s="67"/>
      <c r="D439" s="67"/>
      <c r="E439" s="267" t="s">
        <v>376</v>
      </c>
      <c r="F439" s="238">
        <f>G439</f>
        <v>3000</v>
      </c>
      <c r="G439" s="238">
        <f>G440</f>
        <v>3000</v>
      </c>
      <c r="H439" s="130"/>
    </row>
    <row r="440" spans="1:8" ht="27.75" customHeight="1">
      <c r="A440" s="44"/>
      <c r="B440" s="47"/>
      <c r="C440" s="67"/>
      <c r="D440" s="67"/>
      <c r="E440" s="277" t="s">
        <v>375</v>
      </c>
      <c r="F440" s="238">
        <f>G440</f>
        <v>3000</v>
      </c>
      <c r="G440" s="238">
        <v>3000</v>
      </c>
      <c r="H440" s="130"/>
    </row>
    <row r="441" spans="1:8" ht="24.75" customHeight="1">
      <c r="A441" s="44">
        <v>2822</v>
      </c>
      <c r="B441" s="47" t="s">
        <v>69</v>
      </c>
      <c r="C441" s="67">
        <v>2</v>
      </c>
      <c r="D441" s="67">
        <v>2</v>
      </c>
      <c r="E441" s="284" t="s">
        <v>398</v>
      </c>
      <c r="F441" s="238">
        <f>G441+H441</f>
        <v>14606.4</v>
      </c>
      <c r="G441" s="238">
        <f>G443</f>
        <v>14606.4</v>
      </c>
      <c r="H441" s="244"/>
    </row>
    <row r="442" spans="1:8" ht="27.75" customHeight="1">
      <c r="A442" s="44"/>
      <c r="B442" s="47"/>
      <c r="C442" s="67"/>
      <c r="D442" s="67"/>
      <c r="E442" s="294" t="s">
        <v>291</v>
      </c>
      <c r="F442" s="238"/>
      <c r="G442" s="238"/>
      <c r="H442" s="130"/>
    </row>
    <row r="443" spans="1:8" ht="18" customHeight="1">
      <c r="A443" s="44"/>
      <c r="B443" s="47"/>
      <c r="C443" s="67"/>
      <c r="D443" s="67"/>
      <c r="E443" s="295" t="s">
        <v>97</v>
      </c>
      <c r="F443" s="238">
        <f>G443</f>
        <v>14606.4</v>
      </c>
      <c r="G443" s="238">
        <f>G444</f>
        <v>14606.4</v>
      </c>
      <c r="H443" s="130"/>
    </row>
    <row r="444" spans="1:8" ht="18" customHeight="1">
      <c r="A444" s="44"/>
      <c r="B444" s="47"/>
      <c r="C444" s="67"/>
      <c r="D444" s="67"/>
      <c r="E444" s="295" t="s">
        <v>98</v>
      </c>
      <c r="F444" s="238">
        <f>G444</f>
        <v>14606.4</v>
      </c>
      <c r="G444" s="238">
        <f>G445</f>
        <v>14606.4</v>
      </c>
      <c r="H444" s="130"/>
    </row>
    <row r="445" spans="1:8" ht="18" customHeight="1">
      <c r="A445" s="44"/>
      <c r="B445" s="47"/>
      <c r="C445" s="67"/>
      <c r="D445" s="67"/>
      <c r="E445" s="294" t="s">
        <v>147</v>
      </c>
      <c r="F445" s="238">
        <f>G445</f>
        <v>14606.4</v>
      </c>
      <c r="G445" s="238">
        <f>G447</f>
        <v>14606.4</v>
      </c>
      <c r="H445" s="130"/>
    </row>
    <row r="446" spans="1:8" ht="19.5" customHeight="1">
      <c r="A446" s="44"/>
      <c r="B446" s="47"/>
      <c r="C446" s="67"/>
      <c r="D446" s="67"/>
      <c r="E446" s="294" t="s">
        <v>138</v>
      </c>
      <c r="F446" s="238"/>
      <c r="G446" s="238"/>
      <c r="H446" s="130"/>
    </row>
    <row r="447" spans="1:8" ht="24.75" customHeight="1">
      <c r="A447" s="44"/>
      <c r="B447" s="47"/>
      <c r="C447" s="67"/>
      <c r="D447" s="67"/>
      <c r="E447" s="149" t="s">
        <v>148</v>
      </c>
      <c r="F447" s="238">
        <f>G447</f>
        <v>14606.4</v>
      </c>
      <c r="G447" s="238">
        <f>G449</f>
        <v>14606.4</v>
      </c>
      <c r="H447" s="130"/>
    </row>
    <row r="448" spans="1:8" ht="20.25" customHeight="1">
      <c r="A448" s="44"/>
      <c r="B448" s="47"/>
      <c r="C448" s="67"/>
      <c r="D448" s="67"/>
      <c r="E448" s="294" t="s">
        <v>284</v>
      </c>
      <c r="F448" s="238"/>
      <c r="G448" s="238"/>
      <c r="H448" s="130"/>
    </row>
    <row r="449" spans="1:8" ht="27.75" customHeight="1">
      <c r="A449" s="44"/>
      <c r="B449" s="47"/>
      <c r="C449" s="67"/>
      <c r="D449" s="67"/>
      <c r="E449" s="168" t="s">
        <v>149</v>
      </c>
      <c r="F449" s="238">
        <f>G449</f>
        <v>14606.4</v>
      </c>
      <c r="G449" s="238">
        <v>14606.4</v>
      </c>
      <c r="H449" s="130"/>
    </row>
    <row r="450" spans="1:14" ht="15">
      <c r="A450" s="120">
        <v>2823</v>
      </c>
      <c r="B450" s="45" t="s">
        <v>69</v>
      </c>
      <c r="C450" s="66">
        <v>2</v>
      </c>
      <c r="D450" s="66">
        <v>3</v>
      </c>
      <c r="E450" s="248" t="s">
        <v>308</v>
      </c>
      <c r="F450" s="173">
        <f>F452</f>
        <v>208268.5</v>
      </c>
      <c r="G450" s="173">
        <f>G452</f>
        <v>208268.5</v>
      </c>
      <c r="H450" s="130"/>
      <c r="J450" s="523"/>
      <c r="K450" s="523"/>
      <c r="M450" s="524"/>
      <c r="N450" s="523"/>
    </row>
    <row r="451" spans="1:8" ht="27.75" customHeight="1">
      <c r="A451" s="44"/>
      <c r="B451" s="47"/>
      <c r="C451" s="67"/>
      <c r="D451" s="67"/>
      <c r="E451" s="149" t="s">
        <v>291</v>
      </c>
      <c r="F451" s="131"/>
      <c r="G451" s="131"/>
      <c r="H451" s="130"/>
    </row>
    <row r="452" spans="1:8" ht="18" customHeight="1">
      <c r="A452" s="44"/>
      <c r="B452" s="47"/>
      <c r="C452" s="67"/>
      <c r="D452" s="67"/>
      <c r="E452" s="284" t="s">
        <v>573</v>
      </c>
      <c r="F452" s="238">
        <f>F454</f>
        <v>208268.5</v>
      </c>
      <c r="G452" s="238">
        <f>G454</f>
        <v>208268.5</v>
      </c>
      <c r="H452" s="130"/>
    </row>
    <row r="453" spans="1:8" ht="16.5" customHeight="1">
      <c r="A453" s="44"/>
      <c r="B453" s="47"/>
      <c r="C453" s="67"/>
      <c r="D453" s="67"/>
      <c r="E453" s="455" t="s">
        <v>574</v>
      </c>
      <c r="F453" s="238"/>
      <c r="G453" s="238"/>
      <c r="H453" s="130"/>
    </row>
    <row r="454" spans="1:8" ht="20.25" customHeight="1">
      <c r="A454" s="44"/>
      <c r="B454" s="47"/>
      <c r="C454" s="67"/>
      <c r="D454" s="67"/>
      <c r="E454" s="284" t="s">
        <v>500</v>
      </c>
      <c r="F454" s="238">
        <f>G454</f>
        <v>208268.5</v>
      </c>
      <c r="G454" s="238">
        <f>G456+G461</f>
        <v>208268.5</v>
      </c>
      <c r="H454" s="130"/>
    </row>
    <row r="455" spans="1:8" ht="17.25" customHeight="1">
      <c r="A455" s="44"/>
      <c r="B455" s="47"/>
      <c r="C455" s="67"/>
      <c r="D455" s="67"/>
      <c r="E455" s="284" t="s">
        <v>574</v>
      </c>
      <c r="F455" s="238"/>
      <c r="G455" s="238"/>
      <c r="H455" s="130"/>
    </row>
    <row r="456" spans="1:8" ht="15">
      <c r="A456" s="44"/>
      <c r="B456" s="47"/>
      <c r="C456" s="67"/>
      <c r="D456" s="67"/>
      <c r="E456" s="285" t="s">
        <v>147</v>
      </c>
      <c r="F456" s="238">
        <f>F458</f>
        <v>192278.5</v>
      </c>
      <c r="G456" s="238">
        <f>G458</f>
        <v>192278.5</v>
      </c>
      <c r="H456" s="130"/>
    </row>
    <row r="457" spans="1:8" ht="15">
      <c r="A457" s="44"/>
      <c r="B457" s="47"/>
      <c r="C457" s="67"/>
      <c r="D457" s="67"/>
      <c r="E457" s="149" t="s">
        <v>138</v>
      </c>
      <c r="F457" s="131"/>
      <c r="G457" s="131"/>
      <c r="H457" s="130"/>
    </row>
    <row r="458" spans="1:8" ht="27">
      <c r="A458" s="44"/>
      <c r="B458" s="47"/>
      <c r="C458" s="67"/>
      <c r="D458" s="67"/>
      <c r="E458" s="248" t="s">
        <v>148</v>
      </c>
      <c r="F458" s="238">
        <f>F460</f>
        <v>192278.5</v>
      </c>
      <c r="G458" s="238">
        <f>G460</f>
        <v>192278.5</v>
      </c>
      <c r="H458" s="130"/>
    </row>
    <row r="459" spans="1:8" ht="15">
      <c r="A459" s="44"/>
      <c r="B459" s="47"/>
      <c r="C459" s="67"/>
      <c r="D459" s="67"/>
      <c r="E459" s="149" t="s">
        <v>284</v>
      </c>
      <c r="F459" s="131"/>
      <c r="G459" s="131"/>
      <c r="H459" s="130"/>
    </row>
    <row r="460" spans="1:12" ht="27">
      <c r="A460" s="44"/>
      <c r="B460" s="47"/>
      <c r="C460" s="67"/>
      <c r="D460" s="67"/>
      <c r="E460" s="168" t="s">
        <v>149</v>
      </c>
      <c r="F460" s="238">
        <f>G460+H460</f>
        <v>192278.5</v>
      </c>
      <c r="G460" s="457">
        <v>192278.5</v>
      </c>
      <c r="H460" s="130"/>
      <c r="L460" s="312"/>
    </row>
    <row r="461" spans="1:8" ht="27">
      <c r="A461" s="44"/>
      <c r="B461" s="47"/>
      <c r="C461" s="67"/>
      <c r="D461" s="67"/>
      <c r="E461" s="266" t="s">
        <v>370</v>
      </c>
      <c r="F461" s="238">
        <f>G461</f>
        <v>15990</v>
      </c>
      <c r="G461" s="238">
        <f>G462+G465</f>
        <v>15990</v>
      </c>
      <c r="H461" s="130"/>
    </row>
    <row r="462" spans="1:10" ht="28.5">
      <c r="A462" s="44"/>
      <c r="B462" s="47"/>
      <c r="C462" s="67"/>
      <c r="D462" s="67"/>
      <c r="E462" s="308" t="s">
        <v>400</v>
      </c>
      <c r="F462" s="238">
        <f>G462</f>
        <v>10000</v>
      </c>
      <c r="G462" s="238">
        <f>G464</f>
        <v>10000</v>
      </c>
      <c r="H462" s="130"/>
      <c r="J462" s="312"/>
    </row>
    <row r="463" spans="1:8" ht="15">
      <c r="A463" s="44"/>
      <c r="B463" s="47"/>
      <c r="C463" s="67"/>
      <c r="D463" s="67"/>
      <c r="E463" s="307" t="s">
        <v>284</v>
      </c>
      <c r="F463" s="238"/>
      <c r="G463" s="238"/>
      <c r="H463" s="130"/>
    </row>
    <row r="464" spans="1:8" ht="27">
      <c r="A464" s="44"/>
      <c r="B464" s="47"/>
      <c r="C464" s="67"/>
      <c r="D464" s="67"/>
      <c r="E464" s="307" t="s">
        <v>401</v>
      </c>
      <c r="F464" s="238">
        <f>G464</f>
        <v>10000</v>
      </c>
      <c r="G464" s="238">
        <v>10000</v>
      </c>
      <c r="H464" s="130"/>
    </row>
    <row r="465" spans="1:8" ht="27">
      <c r="A465" s="44"/>
      <c r="B465" s="47"/>
      <c r="C465" s="67"/>
      <c r="D465" s="67"/>
      <c r="E465" s="267" t="s">
        <v>376</v>
      </c>
      <c r="F465" s="238">
        <f>G465</f>
        <v>5990</v>
      </c>
      <c r="G465" s="238">
        <f>G466+G467</f>
        <v>5990</v>
      </c>
      <c r="H465" s="130"/>
    </row>
    <row r="466" spans="1:8" ht="27">
      <c r="A466" s="44"/>
      <c r="B466" s="47"/>
      <c r="C466" s="67"/>
      <c r="D466" s="67"/>
      <c r="E466" s="277" t="s">
        <v>375</v>
      </c>
      <c r="F466" s="238">
        <f>G466</f>
        <v>5000</v>
      </c>
      <c r="G466" s="238">
        <v>5000</v>
      </c>
      <c r="H466" s="130"/>
    </row>
    <row r="467" spans="1:8" ht="15">
      <c r="A467" s="44"/>
      <c r="B467" s="47"/>
      <c r="C467" s="67"/>
      <c r="D467" s="67"/>
      <c r="E467" s="281" t="s">
        <v>372</v>
      </c>
      <c r="F467" s="238">
        <f>G467</f>
        <v>990</v>
      </c>
      <c r="G467" s="238">
        <v>990</v>
      </c>
      <c r="H467" s="130"/>
    </row>
    <row r="468" spans="1:8" s="121" customFormat="1" ht="18.75" customHeight="1">
      <c r="A468" s="120">
        <v>2824</v>
      </c>
      <c r="B468" s="45" t="s">
        <v>69</v>
      </c>
      <c r="C468" s="66">
        <v>2</v>
      </c>
      <c r="D468" s="66">
        <v>4</v>
      </c>
      <c r="E468" s="170" t="s">
        <v>150</v>
      </c>
      <c r="F468" s="173">
        <f>G468</f>
        <v>86782.6</v>
      </c>
      <c r="G468" s="173">
        <f>G469+G480</f>
        <v>86782.6</v>
      </c>
      <c r="H468" s="130"/>
    </row>
    <row r="469" spans="1:8" ht="18" customHeight="1">
      <c r="A469" s="44"/>
      <c r="B469" s="47"/>
      <c r="C469" s="67"/>
      <c r="D469" s="67"/>
      <c r="E469" s="248" t="s">
        <v>309</v>
      </c>
      <c r="F469" s="173">
        <f>F471</f>
        <v>23782.6</v>
      </c>
      <c r="G469" s="173">
        <f>G471</f>
        <v>23782.6</v>
      </c>
      <c r="H469" s="130"/>
    </row>
    <row r="470" spans="1:8" ht="25.5" customHeight="1">
      <c r="A470" s="44"/>
      <c r="B470" s="47"/>
      <c r="C470" s="67"/>
      <c r="D470" s="67"/>
      <c r="E470" s="149" t="s">
        <v>291</v>
      </c>
      <c r="F470" s="131"/>
      <c r="G470" s="131"/>
      <c r="H470" s="130"/>
    </row>
    <row r="471" spans="1:8" ht="20.25" customHeight="1">
      <c r="A471" s="44"/>
      <c r="B471" s="47"/>
      <c r="C471" s="67"/>
      <c r="D471" s="67"/>
      <c r="E471" s="284" t="s">
        <v>575</v>
      </c>
      <c r="F471" s="238">
        <f>F473</f>
        <v>23782.6</v>
      </c>
      <c r="G471" s="238">
        <f>G473</f>
        <v>23782.6</v>
      </c>
      <c r="H471" s="130"/>
    </row>
    <row r="472" spans="1:8" ht="20.25" customHeight="1">
      <c r="A472" s="44"/>
      <c r="B472" s="47"/>
      <c r="C472" s="67"/>
      <c r="D472" s="67"/>
      <c r="E472" s="284" t="s">
        <v>570</v>
      </c>
      <c r="F472" s="238"/>
      <c r="G472" s="238"/>
      <c r="H472" s="130"/>
    </row>
    <row r="473" spans="1:8" ht="21" customHeight="1">
      <c r="A473" s="44"/>
      <c r="B473" s="47"/>
      <c r="C473" s="67"/>
      <c r="D473" s="67"/>
      <c r="E473" s="284" t="s">
        <v>576</v>
      </c>
      <c r="F473" s="238">
        <f>G473</f>
        <v>23782.6</v>
      </c>
      <c r="G473" s="238">
        <f>G475</f>
        <v>23782.6</v>
      </c>
      <c r="H473" s="130"/>
    </row>
    <row r="474" spans="1:8" ht="21" customHeight="1">
      <c r="A474" s="44"/>
      <c r="B474" s="47"/>
      <c r="C474" s="67"/>
      <c r="D474" s="67"/>
      <c r="E474" s="284" t="s">
        <v>570</v>
      </c>
      <c r="F474" s="238"/>
      <c r="G474" s="238"/>
      <c r="H474" s="130"/>
    </row>
    <row r="475" spans="1:8" ht="23.25" customHeight="1">
      <c r="A475" s="44"/>
      <c r="B475" s="47"/>
      <c r="C475" s="67"/>
      <c r="D475" s="67"/>
      <c r="E475" s="285" t="s">
        <v>147</v>
      </c>
      <c r="F475" s="238">
        <f>F477</f>
        <v>23782.6</v>
      </c>
      <c r="G475" s="238">
        <f>G477</f>
        <v>23782.6</v>
      </c>
      <c r="H475" s="130"/>
    </row>
    <row r="476" spans="1:8" ht="15">
      <c r="A476" s="44"/>
      <c r="B476" s="47"/>
      <c r="C476" s="67"/>
      <c r="D476" s="67"/>
      <c r="E476" s="149" t="s">
        <v>138</v>
      </c>
      <c r="F476" s="131"/>
      <c r="G476" s="131"/>
      <c r="H476" s="130"/>
    </row>
    <row r="477" spans="1:8" ht="27">
      <c r="A477" s="44"/>
      <c r="B477" s="47"/>
      <c r="C477" s="67"/>
      <c r="D477" s="67"/>
      <c r="E477" s="248" t="s">
        <v>148</v>
      </c>
      <c r="F477" s="238">
        <f>F479</f>
        <v>23782.6</v>
      </c>
      <c r="G477" s="238">
        <f>G479</f>
        <v>23782.6</v>
      </c>
      <c r="H477" s="130"/>
    </row>
    <row r="478" spans="1:8" ht="15">
      <c r="A478" s="44"/>
      <c r="B478" s="47"/>
      <c r="C478" s="67"/>
      <c r="D478" s="67"/>
      <c r="E478" s="149" t="s">
        <v>284</v>
      </c>
      <c r="F478" s="131"/>
      <c r="G478" s="131"/>
      <c r="H478" s="130"/>
    </row>
    <row r="479" spans="1:8" ht="27">
      <c r="A479" s="44"/>
      <c r="B479" s="47"/>
      <c r="C479" s="67"/>
      <c r="D479" s="67"/>
      <c r="E479" s="168" t="s">
        <v>149</v>
      </c>
      <c r="F479" s="238">
        <f>G479+H479</f>
        <v>23782.6</v>
      </c>
      <c r="G479" s="238">
        <v>23782.6</v>
      </c>
      <c r="H479" s="130"/>
    </row>
    <row r="480" spans="1:8" ht="15">
      <c r="A480" s="120">
        <v>2824</v>
      </c>
      <c r="B480" s="45" t="s">
        <v>69</v>
      </c>
      <c r="C480" s="66">
        <v>2</v>
      </c>
      <c r="D480" s="286">
        <v>4</v>
      </c>
      <c r="E480" s="152" t="s">
        <v>151</v>
      </c>
      <c r="F480" s="173">
        <f>F482</f>
        <v>63000</v>
      </c>
      <c r="G480" s="173">
        <f>G482</f>
        <v>63000</v>
      </c>
      <c r="H480" s="130"/>
    </row>
    <row r="481" spans="1:8" ht="30.75" customHeight="1">
      <c r="A481" s="44"/>
      <c r="B481" s="47"/>
      <c r="C481" s="67"/>
      <c r="D481" s="67"/>
      <c r="E481" s="149" t="s">
        <v>291</v>
      </c>
      <c r="F481" s="131"/>
      <c r="G481" s="131"/>
      <c r="H481" s="130"/>
    </row>
    <row r="482" spans="1:8" ht="24" customHeight="1">
      <c r="A482" s="44"/>
      <c r="B482" s="47"/>
      <c r="C482" s="67"/>
      <c r="D482" s="67"/>
      <c r="E482" s="284" t="s">
        <v>485</v>
      </c>
      <c r="F482" s="238">
        <f>F484</f>
        <v>63000</v>
      </c>
      <c r="G482" s="238">
        <f>G484</f>
        <v>63000</v>
      </c>
      <c r="H482" s="130"/>
    </row>
    <row r="483" spans="1:8" ht="20.25" customHeight="1">
      <c r="A483" s="44"/>
      <c r="B483" s="47"/>
      <c r="C483" s="67"/>
      <c r="D483" s="67"/>
      <c r="E483" s="284" t="s">
        <v>486</v>
      </c>
      <c r="F483" s="238"/>
      <c r="G483" s="238"/>
      <c r="H483" s="130"/>
    </row>
    <row r="484" spans="1:8" ht="23.25" customHeight="1">
      <c r="A484" s="44"/>
      <c r="B484" s="47"/>
      <c r="C484" s="67"/>
      <c r="D484" s="67"/>
      <c r="E484" s="284" t="s">
        <v>494</v>
      </c>
      <c r="F484" s="238">
        <f>G484+H484</f>
        <v>63000</v>
      </c>
      <c r="G484" s="238">
        <f>G486+G498</f>
        <v>63000</v>
      </c>
      <c r="H484" s="129"/>
    </row>
    <row r="485" spans="1:8" ht="18" customHeight="1">
      <c r="A485" s="44"/>
      <c r="B485" s="47"/>
      <c r="C485" s="67"/>
      <c r="D485" s="67"/>
      <c r="E485" s="284" t="s">
        <v>486</v>
      </c>
      <c r="F485" s="238"/>
      <c r="G485" s="238"/>
      <c r="H485" s="129"/>
    </row>
    <row r="486" spans="1:10" ht="28.5">
      <c r="A486" s="44"/>
      <c r="B486" s="47"/>
      <c r="C486" s="67"/>
      <c r="D486" s="67"/>
      <c r="E486" s="284" t="s">
        <v>102</v>
      </c>
      <c r="F486" s="238">
        <f>G486+H486</f>
        <v>33000</v>
      </c>
      <c r="G486" s="238">
        <f>G488+G493</f>
        <v>33000</v>
      </c>
      <c r="H486" s="130"/>
      <c r="J486" s="312"/>
    </row>
    <row r="487" spans="1:8" ht="15">
      <c r="A487" s="44"/>
      <c r="B487" s="47"/>
      <c r="C487" s="67"/>
      <c r="D487" s="67"/>
      <c r="E487" s="164" t="s">
        <v>103</v>
      </c>
      <c r="F487" s="131"/>
      <c r="G487" s="131"/>
      <c r="H487" s="130"/>
    </row>
    <row r="488" spans="1:8" ht="28.5">
      <c r="A488" s="44"/>
      <c r="B488" s="47"/>
      <c r="C488" s="67"/>
      <c r="D488" s="67"/>
      <c r="E488" s="170" t="s">
        <v>111</v>
      </c>
      <c r="F488" s="238">
        <f>G488+H488</f>
        <v>24000</v>
      </c>
      <c r="G488" s="238">
        <f>G490+G491+G492</f>
        <v>24000</v>
      </c>
      <c r="H488" s="130"/>
    </row>
    <row r="489" spans="1:8" ht="15">
      <c r="A489" s="44"/>
      <c r="B489" s="47"/>
      <c r="C489" s="67"/>
      <c r="D489" s="67"/>
      <c r="E489" s="165" t="s">
        <v>284</v>
      </c>
      <c r="F489" s="131"/>
      <c r="G489" s="131"/>
      <c r="H489" s="128"/>
    </row>
    <row r="490" spans="1:8" ht="15">
      <c r="A490" s="44"/>
      <c r="B490" s="47"/>
      <c r="C490" s="67"/>
      <c r="D490" s="67"/>
      <c r="E490" s="165" t="s">
        <v>114</v>
      </c>
      <c r="F490" s="238">
        <f>G490</f>
        <v>2000</v>
      </c>
      <c r="G490" s="238">
        <v>2000</v>
      </c>
      <c r="H490" s="128"/>
    </row>
    <row r="491" spans="1:8" ht="15">
      <c r="A491" s="44"/>
      <c r="B491" s="47"/>
      <c r="C491" s="67"/>
      <c r="D491" s="67"/>
      <c r="E491" s="165" t="s">
        <v>554</v>
      </c>
      <c r="F491" s="238">
        <f>G491+H491</f>
        <v>5000</v>
      </c>
      <c r="G491" s="238">
        <v>5000</v>
      </c>
      <c r="H491" s="128"/>
    </row>
    <row r="492" spans="1:8" ht="15">
      <c r="A492" s="44"/>
      <c r="B492" s="47"/>
      <c r="C492" s="67"/>
      <c r="D492" s="67"/>
      <c r="E492" s="165" t="s">
        <v>116</v>
      </c>
      <c r="F492" s="238">
        <f>G492+H492</f>
        <v>17000</v>
      </c>
      <c r="G492" s="238">
        <v>17000</v>
      </c>
      <c r="H492" s="128"/>
    </row>
    <row r="493" spans="1:8" ht="15">
      <c r="A493" s="44"/>
      <c r="B493" s="47"/>
      <c r="C493" s="67"/>
      <c r="D493" s="67"/>
      <c r="E493" s="170" t="s">
        <v>119</v>
      </c>
      <c r="F493" s="238">
        <f>G493+H493</f>
        <v>9000</v>
      </c>
      <c r="G493" s="238">
        <f>G495+G496+G497</f>
        <v>9000</v>
      </c>
      <c r="H493" s="128"/>
    </row>
    <row r="494" spans="1:8" ht="15">
      <c r="A494" s="44"/>
      <c r="B494" s="47"/>
      <c r="C494" s="67"/>
      <c r="D494" s="67"/>
      <c r="E494" s="138" t="s">
        <v>284</v>
      </c>
      <c r="F494" s="171"/>
      <c r="G494" s="171"/>
      <c r="H494" s="133"/>
    </row>
    <row r="495" spans="1:8" ht="15">
      <c r="A495" s="44"/>
      <c r="B495" s="47"/>
      <c r="C495" s="67"/>
      <c r="D495" s="67"/>
      <c r="E495" s="165" t="s">
        <v>120</v>
      </c>
      <c r="F495" s="238">
        <f>G495</f>
        <v>1500</v>
      </c>
      <c r="G495" s="238">
        <v>1500</v>
      </c>
      <c r="H495" s="133"/>
    </row>
    <row r="496" spans="1:8" ht="15">
      <c r="A496" s="44"/>
      <c r="B496" s="47"/>
      <c r="C496" s="67"/>
      <c r="D496" s="67"/>
      <c r="E496" s="165" t="s">
        <v>122</v>
      </c>
      <c r="F496" s="238">
        <f>G496+H496</f>
        <v>2500</v>
      </c>
      <c r="G496" s="238">
        <v>2500</v>
      </c>
      <c r="H496" s="133"/>
    </row>
    <row r="497" spans="1:8" ht="15">
      <c r="A497" s="44"/>
      <c r="B497" s="47"/>
      <c r="C497" s="67"/>
      <c r="D497" s="67"/>
      <c r="E497" s="165" t="s">
        <v>141</v>
      </c>
      <c r="F497" s="238">
        <f>G497+H497</f>
        <v>5000</v>
      </c>
      <c r="G497" s="238">
        <v>5000</v>
      </c>
      <c r="H497" s="128"/>
    </row>
    <row r="498" spans="1:8" ht="15.75" customHeight="1">
      <c r="A498" s="44"/>
      <c r="B498" s="45"/>
      <c r="C498" s="66"/>
      <c r="D498" s="66"/>
      <c r="E498" s="248" t="s">
        <v>144</v>
      </c>
      <c r="F498" s="238">
        <f>F500</f>
        <v>30000</v>
      </c>
      <c r="G498" s="238">
        <f>G500</f>
        <v>30000</v>
      </c>
      <c r="H498" s="130"/>
    </row>
    <row r="499" spans="1:8" s="11" customFormat="1" ht="17.25" customHeight="1">
      <c r="A499" s="44"/>
      <c r="B499" s="45"/>
      <c r="C499" s="66"/>
      <c r="D499" s="66"/>
      <c r="E499" s="149" t="s">
        <v>138</v>
      </c>
      <c r="F499" s="139"/>
      <c r="G499" s="139"/>
      <c r="H499" s="130"/>
    </row>
    <row r="500" spans="1:8" ht="27">
      <c r="A500" s="44"/>
      <c r="B500" s="47"/>
      <c r="C500" s="67"/>
      <c r="D500" s="67"/>
      <c r="E500" s="248" t="s">
        <v>145</v>
      </c>
      <c r="F500" s="238">
        <f>F502</f>
        <v>30000</v>
      </c>
      <c r="G500" s="238">
        <f>G502</f>
        <v>30000</v>
      </c>
      <c r="H500" s="130"/>
    </row>
    <row r="501" spans="1:8" ht="15">
      <c r="A501" s="44"/>
      <c r="B501" s="47"/>
      <c r="C501" s="67"/>
      <c r="D501" s="67"/>
      <c r="E501" s="149" t="s">
        <v>284</v>
      </c>
      <c r="F501" s="131"/>
      <c r="G501" s="131"/>
      <c r="H501" s="130"/>
    </row>
    <row r="502" spans="1:8" ht="26.25" customHeight="1">
      <c r="A502" s="44"/>
      <c r="B502" s="47"/>
      <c r="C502" s="67"/>
      <c r="D502" s="67"/>
      <c r="E502" s="304" t="s">
        <v>146</v>
      </c>
      <c r="F502" s="238">
        <f>G502+H502</f>
        <v>30000</v>
      </c>
      <c r="G502" s="238">
        <v>30000</v>
      </c>
      <c r="H502" s="130"/>
    </row>
    <row r="503" spans="1:8" s="26" customFormat="1" ht="20.25" customHeight="1">
      <c r="A503" s="282">
        <v>2900</v>
      </c>
      <c r="B503" s="45" t="s">
        <v>70</v>
      </c>
      <c r="C503" s="66">
        <v>0</v>
      </c>
      <c r="D503" s="66">
        <v>0</v>
      </c>
      <c r="E503" s="148" t="s">
        <v>156</v>
      </c>
      <c r="F503" s="173">
        <f>G503+H503</f>
        <v>1208509.1</v>
      </c>
      <c r="G503" s="173">
        <f>G505+G531+G550</f>
        <v>1208509.1</v>
      </c>
      <c r="H503" s="243">
        <f>H505+H531</f>
        <v>0</v>
      </c>
    </row>
    <row r="504" spans="1:8" ht="13.5" customHeight="1">
      <c r="A504" s="120"/>
      <c r="B504" s="45"/>
      <c r="C504" s="66"/>
      <c r="D504" s="66"/>
      <c r="E504" s="149" t="s">
        <v>282</v>
      </c>
      <c r="F504" s="171"/>
      <c r="G504" s="171"/>
      <c r="H504" s="130"/>
    </row>
    <row r="505" spans="1:16" ht="28.5">
      <c r="A505" s="120">
        <v>2910</v>
      </c>
      <c r="B505" s="45" t="s">
        <v>70</v>
      </c>
      <c r="C505" s="66">
        <v>1</v>
      </c>
      <c r="D505" s="66">
        <v>0</v>
      </c>
      <c r="E505" s="166" t="s">
        <v>310</v>
      </c>
      <c r="F505" s="173">
        <f>F507</f>
        <v>747287.3</v>
      </c>
      <c r="G505" s="173">
        <f>G507</f>
        <v>747287.3</v>
      </c>
      <c r="H505" s="243">
        <f>H507</f>
        <v>0</v>
      </c>
      <c r="J505" s="523"/>
      <c r="K505" s="523"/>
      <c r="L505" s="523"/>
      <c r="N505" s="525"/>
      <c r="O505" s="523"/>
      <c r="P505" s="523"/>
    </row>
    <row r="506" spans="1:8" s="11" customFormat="1" ht="14.25" customHeight="1">
      <c r="A506" s="120"/>
      <c r="B506" s="45"/>
      <c r="C506" s="66"/>
      <c r="D506" s="66"/>
      <c r="E506" s="149" t="s">
        <v>284</v>
      </c>
      <c r="F506" s="344"/>
      <c r="G506" s="344"/>
      <c r="H506" s="130"/>
    </row>
    <row r="507" spans="1:8" ht="15">
      <c r="A507" s="120">
        <v>2911</v>
      </c>
      <c r="B507" s="45" t="s">
        <v>70</v>
      </c>
      <c r="C507" s="66">
        <v>1</v>
      </c>
      <c r="D507" s="66">
        <v>1</v>
      </c>
      <c r="E507" s="235" t="s">
        <v>311</v>
      </c>
      <c r="F507" s="173">
        <f>G507+H507</f>
        <v>747287.3</v>
      </c>
      <c r="G507" s="173">
        <f>G509</f>
        <v>747287.3</v>
      </c>
      <c r="H507" s="243">
        <f>H524</f>
        <v>0</v>
      </c>
    </row>
    <row r="508" spans="1:8" ht="27.75" customHeight="1">
      <c r="A508" s="44"/>
      <c r="B508" s="47"/>
      <c r="C508" s="67"/>
      <c r="D508" s="67"/>
      <c r="E508" s="454" t="s">
        <v>291</v>
      </c>
      <c r="F508" s="171"/>
      <c r="G508" s="171"/>
      <c r="H508" s="130"/>
    </row>
    <row r="509" spans="1:8" ht="18.75" customHeight="1">
      <c r="A509" s="44"/>
      <c r="B509" s="47"/>
      <c r="C509" s="67"/>
      <c r="D509" s="67"/>
      <c r="E509" s="284" t="s">
        <v>577</v>
      </c>
      <c r="F509" s="238">
        <f>G509+H509</f>
        <v>747287.3</v>
      </c>
      <c r="G509" s="238">
        <f>G511</f>
        <v>747287.3</v>
      </c>
      <c r="H509" s="244">
        <f>H524</f>
        <v>0</v>
      </c>
    </row>
    <row r="510" spans="1:8" ht="18.75" customHeight="1">
      <c r="A510" s="44"/>
      <c r="B510" s="47"/>
      <c r="C510" s="67"/>
      <c r="D510" s="67"/>
      <c r="E510" s="284" t="s">
        <v>488</v>
      </c>
      <c r="F510" s="238"/>
      <c r="G510" s="238"/>
      <c r="H510" s="244"/>
    </row>
    <row r="511" spans="1:8" ht="21.75" customHeight="1">
      <c r="A511" s="44"/>
      <c r="B511" s="47"/>
      <c r="C511" s="67"/>
      <c r="D511" s="67"/>
      <c r="E511" s="284" t="s">
        <v>568</v>
      </c>
      <c r="F511" s="238">
        <f>G511</f>
        <v>747287.3</v>
      </c>
      <c r="G511" s="238">
        <f>G513+G518</f>
        <v>747287.3</v>
      </c>
      <c r="H511" s="132"/>
    </row>
    <row r="512" spans="1:8" ht="21.75" customHeight="1">
      <c r="A512" s="44"/>
      <c r="B512" s="47"/>
      <c r="C512" s="67"/>
      <c r="D512" s="67"/>
      <c r="E512" s="284" t="s">
        <v>488</v>
      </c>
      <c r="F512" s="238"/>
      <c r="G512" s="238"/>
      <c r="H512" s="132"/>
    </row>
    <row r="513" spans="1:8" ht="23.25" customHeight="1">
      <c r="A513" s="44"/>
      <c r="B513" s="47"/>
      <c r="C513" s="67"/>
      <c r="D513" s="67"/>
      <c r="E513" s="285" t="s">
        <v>147</v>
      </c>
      <c r="F513" s="238">
        <f>F515</f>
        <v>723287.3</v>
      </c>
      <c r="G513" s="238">
        <f>G515</f>
        <v>723287.3</v>
      </c>
      <c r="H513" s="132"/>
    </row>
    <row r="514" spans="1:8" ht="15">
      <c r="A514" s="44"/>
      <c r="B514" s="47"/>
      <c r="C514" s="67"/>
      <c r="D514" s="67"/>
      <c r="E514" s="149" t="s">
        <v>138</v>
      </c>
      <c r="F514" s="171"/>
      <c r="G514" s="171"/>
      <c r="H514" s="130"/>
    </row>
    <row r="515" spans="1:8" ht="27">
      <c r="A515" s="44"/>
      <c r="B515" s="47"/>
      <c r="C515" s="67"/>
      <c r="D515" s="67"/>
      <c r="E515" s="248" t="s">
        <v>148</v>
      </c>
      <c r="F515" s="238">
        <f>F517</f>
        <v>723287.3</v>
      </c>
      <c r="G515" s="238">
        <f>G517</f>
        <v>723287.3</v>
      </c>
      <c r="H515" s="130"/>
    </row>
    <row r="516" spans="1:8" ht="15">
      <c r="A516" s="44"/>
      <c r="B516" s="47"/>
      <c r="C516" s="67"/>
      <c r="D516" s="67"/>
      <c r="E516" s="149" t="s">
        <v>284</v>
      </c>
      <c r="F516" s="171"/>
      <c r="G516" s="171"/>
      <c r="H516" s="130"/>
    </row>
    <row r="517" spans="1:14" ht="30.75" customHeight="1">
      <c r="A517" s="44"/>
      <c r="B517" s="45"/>
      <c r="C517" s="66"/>
      <c r="D517" s="66"/>
      <c r="E517" s="277" t="s">
        <v>360</v>
      </c>
      <c r="F517" s="238">
        <f>G517+H517</f>
        <v>723287.3</v>
      </c>
      <c r="G517" s="238">
        <v>723287.3</v>
      </c>
      <c r="H517" s="129"/>
      <c r="L517" s="301"/>
      <c r="N517" s="301"/>
    </row>
    <row r="518" spans="1:8" ht="26.25" customHeight="1">
      <c r="A518" s="44"/>
      <c r="B518" s="45"/>
      <c r="C518" s="66"/>
      <c r="D518" s="66"/>
      <c r="E518" s="266" t="s">
        <v>370</v>
      </c>
      <c r="F518" s="345">
        <f>G518</f>
        <v>24000</v>
      </c>
      <c r="G518" s="238">
        <f>G519+G522</f>
        <v>24000</v>
      </c>
      <c r="H518" s="129"/>
    </row>
    <row r="519" spans="1:8" ht="26.25" customHeight="1">
      <c r="A519" s="44"/>
      <c r="B519" s="45"/>
      <c r="C519" s="66"/>
      <c r="D519" s="66"/>
      <c r="E519" s="308" t="s">
        <v>400</v>
      </c>
      <c r="F519" s="345">
        <f>G519</f>
        <v>10000</v>
      </c>
      <c r="G519" s="238">
        <f>G521</f>
        <v>10000</v>
      </c>
      <c r="H519" s="129"/>
    </row>
    <row r="520" spans="1:8" ht="16.5" customHeight="1">
      <c r="A520" s="44"/>
      <c r="B520" s="45"/>
      <c r="C520" s="66"/>
      <c r="D520" s="66"/>
      <c r="E520" s="307" t="s">
        <v>284</v>
      </c>
      <c r="F520" s="345"/>
      <c r="G520" s="238"/>
      <c r="H520" s="129"/>
    </row>
    <row r="521" spans="1:8" ht="26.25" customHeight="1">
      <c r="A521" s="44"/>
      <c r="B521" s="45"/>
      <c r="C521" s="66"/>
      <c r="D521" s="66"/>
      <c r="E521" s="307" t="s">
        <v>401</v>
      </c>
      <c r="F521" s="345">
        <f>G521</f>
        <v>10000</v>
      </c>
      <c r="G521" s="238">
        <v>10000</v>
      </c>
      <c r="H521" s="129"/>
    </row>
    <row r="522" spans="1:8" ht="31.5" customHeight="1">
      <c r="A522" s="44"/>
      <c r="B522" s="45"/>
      <c r="C522" s="66"/>
      <c r="D522" s="66"/>
      <c r="E522" s="267" t="s">
        <v>371</v>
      </c>
      <c r="F522" s="238">
        <f>G522</f>
        <v>14000</v>
      </c>
      <c r="G522" s="238">
        <f>G523</f>
        <v>14000</v>
      </c>
      <c r="H522" s="129"/>
    </row>
    <row r="523" spans="1:8" ht="32.25" customHeight="1">
      <c r="A523" s="44"/>
      <c r="B523" s="45"/>
      <c r="C523" s="66"/>
      <c r="D523" s="66"/>
      <c r="E523" s="277" t="s">
        <v>375</v>
      </c>
      <c r="F523" s="291">
        <f>G523</f>
        <v>14000</v>
      </c>
      <c r="G523" s="291">
        <v>14000</v>
      </c>
      <c r="H523" s="129"/>
    </row>
    <row r="524" spans="1:8" s="11" customFormat="1" ht="14.25" customHeight="1">
      <c r="A524" s="44"/>
      <c r="B524" s="45"/>
      <c r="C524" s="66"/>
      <c r="D524" s="66"/>
      <c r="E524" s="170" t="s">
        <v>125</v>
      </c>
      <c r="F524" s="238">
        <f>F526</f>
        <v>0</v>
      </c>
      <c r="G524" s="139"/>
      <c r="H524" s="244">
        <f>H526</f>
        <v>0</v>
      </c>
    </row>
    <row r="525" spans="1:8" ht="15">
      <c r="A525" s="44"/>
      <c r="B525" s="47"/>
      <c r="C525" s="67"/>
      <c r="D525" s="67"/>
      <c r="E525" s="165" t="s">
        <v>103</v>
      </c>
      <c r="F525" s="131"/>
      <c r="G525" s="131"/>
      <c r="H525" s="130"/>
    </row>
    <row r="526" spans="1:8" ht="15">
      <c r="A526" s="44"/>
      <c r="B526" s="47"/>
      <c r="C526" s="67"/>
      <c r="D526" s="67"/>
      <c r="E526" s="170" t="s">
        <v>126</v>
      </c>
      <c r="F526" s="238">
        <f>G526+H526</f>
        <v>0</v>
      </c>
      <c r="G526" s="151"/>
      <c r="H526" s="244">
        <f>H528</f>
        <v>0</v>
      </c>
    </row>
    <row r="527" spans="1:8" ht="15">
      <c r="A527" s="44"/>
      <c r="B527" s="47"/>
      <c r="C527" s="67"/>
      <c r="D527" s="67"/>
      <c r="E527" s="165" t="s">
        <v>103</v>
      </c>
      <c r="F527" s="131"/>
      <c r="G527" s="131"/>
      <c r="H527" s="135"/>
    </row>
    <row r="528" spans="1:8" ht="15">
      <c r="A528" s="44"/>
      <c r="B528" s="47"/>
      <c r="C528" s="67"/>
      <c r="D528" s="67"/>
      <c r="E528" s="170" t="s">
        <v>132</v>
      </c>
      <c r="F528" s="238">
        <f>F530</f>
        <v>0</v>
      </c>
      <c r="G528" s="151"/>
      <c r="H528" s="244">
        <f>H530</f>
        <v>0</v>
      </c>
    </row>
    <row r="529" spans="1:8" ht="15">
      <c r="A529" s="44"/>
      <c r="B529" s="45"/>
      <c r="C529" s="66"/>
      <c r="D529" s="66"/>
      <c r="E529" s="168" t="s">
        <v>284</v>
      </c>
      <c r="F529" s="131"/>
      <c r="G529" s="131"/>
      <c r="H529" s="130"/>
    </row>
    <row r="530" spans="1:8" s="11" customFormat="1" ht="18" customHeight="1">
      <c r="A530" s="44"/>
      <c r="B530" s="45"/>
      <c r="C530" s="66"/>
      <c r="D530" s="66"/>
      <c r="E530" s="165" t="s">
        <v>133</v>
      </c>
      <c r="F530" s="238">
        <f>H530+G530</f>
        <v>0</v>
      </c>
      <c r="G530" s="151"/>
      <c r="H530" s="244">
        <v>0</v>
      </c>
    </row>
    <row r="531" spans="1:8" ht="23.25" customHeight="1">
      <c r="A531" s="120">
        <v>2950</v>
      </c>
      <c r="B531" s="45" t="s">
        <v>70</v>
      </c>
      <c r="C531" s="66">
        <v>5</v>
      </c>
      <c r="D531" s="66">
        <v>0</v>
      </c>
      <c r="E531" s="309" t="s">
        <v>312</v>
      </c>
      <c r="F531" s="173">
        <f>F533</f>
        <v>458221.8</v>
      </c>
      <c r="G531" s="173">
        <f>G533</f>
        <v>458221.8</v>
      </c>
      <c r="H531" s="128">
        <f>H533</f>
        <v>0</v>
      </c>
    </row>
    <row r="532" spans="1:8" s="11" customFormat="1" ht="16.5" customHeight="1">
      <c r="A532" s="120"/>
      <c r="B532" s="45"/>
      <c r="C532" s="66"/>
      <c r="D532" s="66"/>
      <c r="E532" s="149" t="s">
        <v>284</v>
      </c>
      <c r="F532" s="139"/>
      <c r="G532" s="139"/>
      <c r="H532" s="176"/>
    </row>
    <row r="533" spans="1:8" ht="15">
      <c r="A533" s="120">
        <v>2951</v>
      </c>
      <c r="B533" s="45" t="s">
        <v>70</v>
      </c>
      <c r="C533" s="66">
        <v>5</v>
      </c>
      <c r="D533" s="66">
        <v>1</v>
      </c>
      <c r="E533" s="235" t="s">
        <v>388</v>
      </c>
      <c r="F533" s="173">
        <f>F535</f>
        <v>458221.8</v>
      </c>
      <c r="G533" s="173">
        <f>G535</f>
        <v>458221.8</v>
      </c>
      <c r="H533" s="128">
        <f>H535</f>
        <v>0</v>
      </c>
    </row>
    <row r="534" spans="1:8" ht="29.25" customHeight="1">
      <c r="A534" s="44"/>
      <c r="B534" s="47"/>
      <c r="C534" s="67"/>
      <c r="D534" s="67"/>
      <c r="E534" s="149" t="s">
        <v>291</v>
      </c>
      <c r="F534" s="131"/>
      <c r="G534" s="131"/>
      <c r="H534" s="130"/>
    </row>
    <row r="535" spans="1:8" ht="23.25" customHeight="1">
      <c r="A535" s="44"/>
      <c r="B535" s="47"/>
      <c r="C535" s="67"/>
      <c r="D535" s="67"/>
      <c r="E535" s="284" t="s">
        <v>573</v>
      </c>
      <c r="F535" s="238">
        <f>G535+H535</f>
        <v>458221.8</v>
      </c>
      <c r="G535" s="238">
        <f>G537</f>
        <v>458221.8</v>
      </c>
      <c r="H535" s="132"/>
    </row>
    <row r="536" spans="1:8" ht="16.5" customHeight="1">
      <c r="A536" s="44"/>
      <c r="B536" s="47"/>
      <c r="C536" s="67"/>
      <c r="D536" s="67"/>
      <c r="E536" s="284" t="s">
        <v>574</v>
      </c>
      <c r="F536" s="238"/>
      <c r="G536" s="238"/>
      <c r="H536" s="132"/>
    </row>
    <row r="537" spans="1:8" ht="25.5" customHeight="1">
      <c r="A537" s="44"/>
      <c r="B537" s="47"/>
      <c r="C537" s="67"/>
      <c r="D537" s="67"/>
      <c r="E537" s="284" t="s">
        <v>578</v>
      </c>
      <c r="F537" s="238">
        <f>G537</f>
        <v>458221.8</v>
      </c>
      <c r="G537" s="238">
        <f>G539+G544</f>
        <v>458221.8</v>
      </c>
      <c r="H537" s="132"/>
    </row>
    <row r="538" spans="1:8" ht="15.75" customHeight="1">
      <c r="A538" s="44"/>
      <c r="B538" s="47"/>
      <c r="C538" s="67"/>
      <c r="D538" s="67"/>
      <c r="E538" s="284" t="s">
        <v>574</v>
      </c>
      <c r="F538" s="238"/>
      <c r="G538" s="238"/>
      <c r="H538" s="132"/>
    </row>
    <row r="539" spans="1:8" ht="19.5" customHeight="1">
      <c r="A539" s="44"/>
      <c r="B539" s="47"/>
      <c r="C539" s="67"/>
      <c r="D539" s="67"/>
      <c r="E539" s="285" t="s">
        <v>147</v>
      </c>
      <c r="F539" s="238">
        <f>F541</f>
        <v>442521.8</v>
      </c>
      <c r="G539" s="238">
        <f>G541</f>
        <v>442521.8</v>
      </c>
      <c r="H539" s="132"/>
    </row>
    <row r="540" spans="1:8" ht="15">
      <c r="A540" s="44"/>
      <c r="B540" s="47"/>
      <c r="C540" s="67"/>
      <c r="D540" s="67"/>
      <c r="E540" s="149" t="s">
        <v>138</v>
      </c>
      <c r="F540" s="171"/>
      <c r="G540" s="171"/>
      <c r="H540" s="129"/>
    </row>
    <row r="541" spans="1:8" ht="27">
      <c r="A541" s="44"/>
      <c r="B541" s="47"/>
      <c r="C541" s="67"/>
      <c r="D541" s="67"/>
      <c r="E541" s="248" t="s">
        <v>148</v>
      </c>
      <c r="F541" s="238">
        <f>F543</f>
        <v>442521.8</v>
      </c>
      <c r="G541" s="238">
        <f>G543</f>
        <v>442521.8</v>
      </c>
      <c r="H541" s="130"/>
    </row>
    <row r="542" spans="1:8" ht="15">
      <c r="A542" s="44"/>
      <c r="B542" s="47"/>
      <c r="C542" s="67"/>
      <c r="D542" s="67"/>
      <c r="E542" s="149" t="s">
        <v>284</v>
      </c>
      <c r="F542" s="171"/>
      <c r="G542" s="171"/>
      <c r="H542" s="130"/>
    </row>
    <row r="543" spans="1:12" ht="27">
      <c r="A543" s="44"/>
      <c r="B543" s="45"/>
      <c r="C543" s="66"/>
      <c r="D543" s="66"/>
      <c r="E543" s="165" t="s">
        <v>149</v>
      </c>
      <c r="F543" s="238">
        <f>G543</f>
        <v>442521.8</v>
      </c>
      <c r="G543" s="238">
        <v>442521.8</v>
      </c>
      <c r="H543" s="130"/>
      <c r="K543" s="312"/>
      <c r="L543" s="312"/>
    </row>
    <row r="544" spans="1:8" ht="27">
      <c r="A544" s="44"/>
      <c r="B544" s="45"/>
      <c r="C544" s="66"/>
      <c r="D544" s="66"/>
      <c r="E544" s="266" t="s">
        <v>370</v>
      </c>
      <c r="F544" s="238">
        <f>G544</f>
        <v>15700</v>
      </c>
      <c r="G544" s="238">
        <f>G545+G548</f>
        <v>15700</v>
      </c>
      <c r="H544" s="130"/>
    </row>
    <row r="545" spans="1:8" ht="28.5">
      <c r="A545" s="44"/>
      <c r="B545" s="45"/>
      <c r="C545" s="66"/>
      <c r="D545" s="66"/>
      <c r="E545" s="308" t="s">
        <v>400</v>
      </c>
      <c r="F545" s="238">
        <f>G545</f>
        <v>5000</v>
      </c>
      <c r="G545" s="238">
        <f>G547</f>
        <v>5000</v>
      </c>
      <c r="H545" s="130"/>
    </row>
    <row r="546" spans="1:8" ht="15">
      <c r="A546" s="44"/>
      <c r="B546" s="45"/>
      <c r="C546" s="66"/>
      <c r="D546" s="66"/>
      <c r="E546" s="307" t="s">
        <v>284</v>
      </c>
      <c r="F546" s="238"/>
      <c r="G546" s="238"/>
      <c r="H546" s="130"/>
    </row>
    <row r="547" spans="1:8" ht="27">
      <c r="A547" s="44"/>
      <c r="B547" s="45"/>
      <c r="C547" s="66"/>
      <c r="D547" s="66"/>
      <c r="E547" s="307" t="s">
        <v>401</v>
      </c>
      <c r="F547" s="238">
        <f>G547</f>
        <v>5000</v>
      </c>
      <c r="G547" s="238">
        <v>5000</v>
      </c>
      <c r="H547" s="130"/>
    </row>
    <row r="548" spans="1:8" ht="27">
      <c r="A548" s="44"/>
      <c r="B548" s="45"/>
      <c r="C548" s="66"/>
      <c r="D548" s="66"/>
      <c r="E548" s="267" t="s">
        <v>371</v>
      </c>
      <c r="F548" s="238">
        <f>G548</f>
        <v>10700</v>
      </c>
      <c r="G548" s="238">
        <f>G549</f>
        <v>10700</v>
      </c>
      <c r="H548" s="130"/>
    </row>
    <row r="549" spans="1:8" ht="27">
      <c r="A549" s="44"/>
      <c r="B549" s="45"/>
      <c r="C549" s="66"/>
      <c r="D549" s="66"/>
      <c r="E549" s="277" t="s">
        <v>375</v>
      </c>
      <c r="F549" s="238">
        <f>G549</f>
        <v>10700</v>
      </c>
      <c r="G549" s="238">
        <v>10700</v>
      </c>
      <c r="H549" s="130"/>
    </row>
    <row r="550" spans="1:8" ht="15">
      <c r="A550" s="120">
        <v>2980</v>
      </c>
      <c r="B550" s="45" t="s">
        <v>299</v>
      </c>
      <c r="C550" s="66">
        <v>8</v>
      </c>
      <c r="D550" s="66">
        <v>0</v>
      </c>
      <c r="E550" s="170" t="s">
        <v>383</v>
      </c>
      <c r="F550" s="238">
        <f>G550</f>
        <v>3000</v>
      </c>
      <c r="G550" s="238">
        <f>G552</f>
        <v>3000</v>
      </c>
      <c r="H550" s="136"/>
    </row>
    <row r="551" spans="1:8" ht="15">
      <c r="A551" s="44"/>
      <c r="B551" s="45"/>
      <c r="C551" s="66"/>
      <c r="D551" s="66"/>
      <c r="E551" s="165" t="s">
        <v>103</v>
      </c>
      <c r="F551" s="238"/>
      <c r="G551" s="238"/>
      <c r="H551" s="136"/>
    </row>
    <row r="552" spans="1:8" ht="19.5" customHeight="1">
      <c r="A552" s="44">
        <v>2981</v>
      </c>
      <c r="B552" s="45" t="s">
        <v>299</v>
      </c>
      <c r="C552" s="66">
        <v>8</v>
      </c>
      <c r="D552" s="66">
        <v>1</v>
      </c>
      <c r="E552" s="165" t="s">
        <v>186</v>
      </c>
      <c r="F552" s="238">
        <f>G552</f>
        <v>3000</v>
      </c>
      <c r="G552" s="238">
        <f>G553</f>
        <v>3000</v>
      </c>
      <c r="H552" s="136"/>
    </row>
    <row r="553" spans="1:8" ht="22.5" customHeight="1">
      <c r="A553" s="44"/>
      <c r="B553" s="45"/>
      <c r="C553" s="66"/>
      <c r="D553" s="66"/>
      <c r="E553" s="284" t="s">
        <v>577</v>
      </c>
      <c r="F553" s="238">
        <f>G553</f>
        <v>3000</v>
      </c>
      <c r="G553" s="238">
        <f>G555</f>
        <v>3000</v>
      </c>
      <c r="H553" s="136"/>
    </row>
    <row r="554" spans="1:8" ht="16.5" customHeight="1">
      <c r="A554" s="44"/>
      <c r="B554" s="45"/>
      <c r="C554" s="66"/>
      <c r="D554" s="66"/>
      <c r="E554" s="284" t="s">
        <v>570</v>
      </c>
      <c r="F554" s="238"/>
      <c r="G554" s="238"/>
      <c r="H554" s="136"/>
    </row>
    <row r="555" spans="1:8" ht="22.5" customHeight="1">
      <c r="A555" s="44"/>
      <c r="B555" s="45"/>
      <c r="C555" s="66"/>
      <c r="D555" s="66"/>
      <c r="E555" s="284" t="s">
        <v>568</v>
      </c>
      <c r="F555" s="238">
        <f>G555</f>
        <v>3000</v>
      </c>
      <c r="G555" s="238">
        <f>G557</f>
        <v>3000</v>
      </c>
      <c r="H555" s="136"/>
    </row>
    <row r="556" spans="1:8" ht="17.25" customHeight="1">
      <c r="A556" s="44"/>
      <c r="B556" s="45"/>
      <c r="C556" s="66"/>
      <c r="D556" s="66"/>
      <c r="E556" s="284" t="s">
        <v>570</v>
      </c>
      <c r="F556" s="238"/>
      <c r="G556" s="238"/>
      <c r="H556" s="136"/>
    </row>
    <row r="557" spans="1:8" ht="15">
      <c r="A557" s="44"/>
      <c r="B557" s="45"/>
      <c r="C557" s="66"/>
      <c r="D557" s="66"/>
      <c r="E557" s="248" t="s">
        <v>144</v>
      </c>
      <c r="F557" s="238">
        <f>G557</f>
        <v>3000</v>
      </c>
      <c r="G557" s="238">
        <f>G559</f>
        <v>3000</v>
      </c>
      <c r="H557" s="136"/>
    </row>
    <row r="558" spans="1:8" ht="15">
      <c r="A558" s="44"/>
      <c r="B558" s="45"/>
      <c r="C558" s="66"/>
      <c r="D558" s="66"/>
      <c r="E558" s="149" t="s">
        <v>138</v>
      </c>
      <c r="F558" s="238"/>
      <c r="G558" s="238"/>
      <c r="H558" s="136"/>
    </row>
    <row r="559" spans="1:8" ht="27">
      <c r="A559" s="44"/>
      <c r="B559" s="45"/>
      <c r="C559" s="66"/>
      <c r="D559" s="66"/>
      <c r="E559" s="248" t="s">
        <v>145</v>
      </c>
      <c r="F559" s="238">
        <f>G559</f>
        <v>3000</v>
      </c>
      <c r="G559" s="238">
        <f>G561</f>
        <v>3000</v>
      </c>
      <c r="H559" s="136"/>
    </row>
    <row r="560" spans="1:8" ht="15">
      <c r="A560" s="44"/>
      <c r="B560" s="45"/>
      <c r="C560" s="66"/>
      <c r="D560" s="66"/>
      <c r="E560" s="149" t="s">
        <v>284</v>
      </c>
      <c r="F560" s="238"/>
      <c r="G560" s="238"/>
      <c r="H560" s="136"/>
    </row>
    <row r="561" spans="1:8" ht="31.5" customHeight="1">
      <c r="A561" s="44"/>
      <c r="B561" s="45"/>
      <c r="C561" s="66"/>
      <c r="D561" s="66"/>
      <c r="E561" s="165" t="s">
        <v>146</v>
      </c>
      <c r="F561" s="238">
        <f>G561</f>
        <v>3000</v>
      </c>
      <c r="G561" s="238">
        <v>3000</v>
      </c>
      <c r="H561" s="136"/>
    </row>
    <row r="562" spans="1:8" s="26" customFormat="1" ht="31.5" customHeight="1">
      <c r="A562" s="282">
        <v>3000</v>
      </c>
      <c r="B562" s="45" t="s">
        <v>71</v>
      </c>
      <c r="C562" s="66">
        <v>0</v>
      </c>
      <c r="D562" s="66">
        <v>0</v>
      </c>
      <c r="E562" s="148" t="s">
        <v>154</v>
      </c>
      <c r="F562" s="173">
        <f>G562+H562</f>
        <v>37777.1</v>
      </c>
      <c r="G562" s="173">
        <f>G564+G582</f>
        <v>37777.1</v>
      </c>
      <c r="H562" s="132">
        <f>H564</f>
        <v>0</v>
      </c>
    </row>
    <row r="563" spans="1:8" ht="15" customHeight="1">
      <c r="A563" s="120"/>
      <c r="B563" s="45"/>
      <c r="C563" s="66"/>
      <c r="D563" s="66"/>
      <c r="E563" s="149" t="s">
        <v>282</v>
      </c>
      <c r="F563" s="131"/>
      <c r="G563" s="131"/>
      <c r="H563" s="132"/>
    </row>
    <row r="564" spans="1:8" ht="15">
      <c r="A564" s="120">
        <v>3040</v>
      </c>
      <c r="B564" s="45" t="s">
        <v>71</v>
      </c>
      <c r="C564" s="66">
        <v>4</v>
      </c>
      <c r="D564" s="66">
        <v>0</v>
      </c>
      <c r="E564" s="150" t="s">
        <v>330</v>
      </c>
      <c r="F564" s="173">
        <f>F566</f>
        <v>24877.1</v>
      </c>
      <c r="G564" s="173">
        <f>G566</f>
        <v>24877.1</v>
      </c>
      <c r="H564" s="132">
        <f>H566</f>
        <v>0</v>
      </c>
    </row>
    <row r="565" spans="1:8" s="11" customFormat="1" ht="16.5" customHeight="1">
      <c r="A565" s="120"/>
      <c r="B565" s="45"/>
      <c r="C565" s="66"/>
      <c r="D565" s="66"/>
      <c r="E565" s="149" t="s">
        <v>284</v>
      </c>
      <c r="F565" s="246"/>
      <c r="G565" s="246"/>
      <c r="H565" s="130"/>
    </row>
    <row r="566" spans="1:8" ht="15">
      <c r="A566" s="120">
        <v>3041</v>
      </c>
      <c r="B566" s="45" t="s">
        <v>71</v>
      </c>
      <c r="C566" s="66">
        <v>4</v>
      </c>
      <c r="D566" s="66">
        <v>1</v>
      </c>
      <c r="E566" s="248" t="s">
        <v>330</v>
      </c>
      <c r="F566" s="173">
        <f>F568</f>
        <v>24877.1</v>
      </c>
      <c r="G566" s="173">
        <f>G568</f>
        <v>24877.1</v>
      </c>
      <c r="H566" s="129">
        <f>H568</f>
        <v>0</v>
      </c>
    </row>
    <row r="567" spans="1:8" ht="25.5" customHeight="1">
      <c r="A567" s="44"/>
      <c r="B567" s="47"/>
      <c r="C567" s="67"/>
      <c r="D567" s="67"/>
      <c r="E567" s="149" t="s">
        <v>291</v>
      </c>
      <c r="F567" s="171"/>
      <c r="G567" s="171"/>
      <c r="H567" s="130"/>
    </row>
    <row r="568" spans="1:8" ht="20.25" customHeight="1">
      <c r="A568" s="44"/>
      <c r="B568" s="47"/>
      <c r="C568" s="67"/>
      <c r="D568" s="67"/>
      <c r="E568" s="284" t="s">
        <v>579</v>
      </c>
      <c r="F568" s="238">
        <f>G568+H568</f>
        <v>24877.1</v>
      </c>
      <c r="G568" s="238">
        <f>G570</f>
        <v>24877.1</v>
      </c>
      <c r="H568" s="132"/>
    </row>
    <row r="569" spans="1:8" ht="15" customHeight="1">
      <c r="A569" s="44"/>
      <c r="B569" s="47"/>
      <c r="C569" s="67"/>
      <c r="D569" s="67"/>
      <c r="E569" s="284" t="s">
        <v>488</v>
      </c>
      <c r="F569" s="238"/>
      <c r="G569" s="238"/>
      <c r="H569" s="132"/>
    </row>
    <row r="570" spans="1:8" ht="19.5" customHeight="1">
      <c r="A570" s="44"/>
      <c r="B570" s="47"/>
      <c r="C570" s="67"/>
      <c r="D570" s="67"/>
      <c r="E570" s="284" t="s">
        <v>580</v>
      </c>
      <c r="F570" s="238">
        <f>G570</f>
        <v>24877.1</v>
      </c>
      <c r="G570" s="238">
        <f>G572+G577</f>
        <v>24877.1</v>
      </c>
      <c r="H570" s="130"/>
    </row>
    <row r="571" spans="1:8" ht="17.25" customHeight="1">
      <c r="A571" s="44"/>
      <c r="B571" s="47"/>
      <c r="C571" s="67"/>
      <c r="D571" s="67"/>
      <c r="E571" s="284" t="s">
        <v>488</v>
      </c>
      <c r="F571" s="238"/>
      <c r="G571" s="238"/>
      <c r="H571" s="130"/>
    </row>
    <row r="572" spans="1:8" ht="18.75" customHeight="1">
      <c r="A572" s="44"/>
      <c r="B572" s="45"/>
      <c r="C572" s="66"/>
      <c r="D572" s="66"/>
      <c r="E572" s="285" t="s">
        <v>147</v>
      </c>
      <c r="F572" s="238">
        <f>F574</f>
        <v>24877.1</v>
      </c>
      <c r="G572" s="238">
        <f>G574</f>
        <v>24877.1</v>
      </c>
      <c r="H572" s="130"/>
    </row>
    <row r="573" spans="1:8" s="11" customFormat="1" ht="15" customHeight="1">
      <c r="A573" s="44"/>
      <c r="B573" s="45"/>
      <c r="C573" s="66"/>
      <c r="D573" s="66"/>
      <c r="E573" s="149" t="s">
        <v>138</v>
      </c>
      <c r="F573" s="171"/>
      <c r="G573" s="171"/>
      <c r="H573" s="130"/>
    </row>
    <row r="574" spans="1:8" ht="27">
      <c r="A574" s="44"/>
      <c r="B574" s="47"/>
      <c r="C574" s="67"/>
      <c r="D574" s="67"/>
      <c r="E574" s="248" t="s">
        <v>148</v>
      </c>
      <c r="F574" s="238">
        <f>F576</f>
        <v>24877.1</v>
      </c>
      <c r="G574" s="238">
        <f>G576</f>
        <v>24877.1</v>
      </c>
      <c r="H574" s="129"/>
    </row>
    <row r="575" spans="1:8" ht="15">
      <c r="A575" s="44"/>
      <c r="B575" s="47"/>
      <c r="C575" s="67"/>
      <c r="D575" s="67"/>
      <c r="E575" s="149" t="s">
        <v>284</v>
      </c>
      <c r="F575" s="171"/>
      <c r="G575" s="171"/>
      <c r="H575" s="130"/>
    </row>
    <row r="576" spans="1:8" ht="31.5" customHeight="1">
      <c r="A576" s="44"/>
      <c r="B576" s="47"/>
      <c r="C576" s="67"/>
      <c r="D576" s="67"/>
      <c r="E576" s="165" t="s">
        <v>149</v>
      </c>
      <c r="F576" s="238">
        <f>G576+H576</f>
        <v>24877.1</v>
      </c>
      <c r="G576" s="238">
        <v>24877.1</v>
      </c>
      <c r="H576" s="129"/>
    </row>
    <row r="577" spans="1:8" ht="0.75" customHeight="1" hidden="1">
      <c r="A577" s="44"/>
      <c r="B577" s="47"/>
      <c r="C577" s="67"/>
      <c r="D577" s="67"/>
      <c r="E577" s="248" t="s">
        <v>144</v>
      </c>
      <c r="F577" s="238">
        <f>G577</f>
        <v>0</v>
      </c>
      <c r="G577" s="238">
        <f>G579</f>
        <v>0</v>
      </c>
      <c r="H577" s="129"/>
    </row>
    <row r="578" spans="1:8" ht="15" hidden="1">
      <c r="A578" s="44"/>
      <c r="B578" s="47"/>
      <c r="C578" s="67"/>
      <c r="D578" s="67"/>
      <c r="E578" s="149" t="s">
        <v>138</v>
      </c>
      <c r="F578" s="238"/>
      <c r="G578" s="238"/>
      <c r="H578" s="129"/>
    </row>
    <row r="579" spans="1:8" ht="27" hidden="1">
      <c r="A579" s="44"/>
      <c r="B579" s="47"/>
      <c r="C579" s="67"/>
      <c r="D579" s="67"/>
      <c r="E579" s="248" t="s">
        <v>145</v>
      </c>
      <c r="F579" s="238">
        <f>G579</f>
        <v>0</v>
      </c>
      <c r="G579" s="238">
        <f>G581</f>
        <v>0</v>
      </c>
      <c r="H579" s="129"/>
    </row>
    <row r="580" spans="1:8" ht="15" hidden="1">
      <c r="A580" s="44"/>
      <c r="B580" s="47"/>
      <c r="C580" s="67"/>
      <c r="D580" s="67"/>
      <c r="E580" s="149" t="s">
        <v>284</v>
      </c>
      <c r="F580" s="238"/>
      <c r="G580" s="238"/>
      <c r="H580" s="129"/>
    </row>
    <row r="581" spans="1:8" ht="15" hidden="1">
      <c r="A581" s="44"/>
      <c r="B581" s="47"/>
      <c r="C581" s="67"/>
      <c r="D581" s="67"/>
      <c r="E581" s="168" t="s">
        <v>402</v>
      </c>
      <c r="F581" s="238">
        <f>G581</f>
        <v>0</v>
      </c>
      <c r="G581" s="238">
        <v>0</v>
      </c>
      <c r="H581" s="129"/>
    </row>
    <row r="582" spans="1:8" ht="27">
      <c r="A582" s="120">
        <v>3070</v>
      </c>
      <c r="B582" s="45" t="s">
        <v>71</v>
      </c>
      <c r="C582" s="66">
        <v>7</v>
      </c>
      <c r="D582" s="66">
        <v>0</v>
      </c>
      <c r="E582" s="150" t="s">
        <v>331</v>
      </c>
      <c r="F582" s="173">
        <f>F584</f>
        <v>12900</v>
      </c>
      <c r="G582" s="173">
        <f>G584</f>
        <v>12900</v>
      </c>
      <c r="H582" s="130"/>
    </row>
    <row r="583" spans="1:8" s="11" customFormat="1" ht="16.5" customHeight="1">
      <c r="A583" s="120"/>
      <c r="B583" s="45"/>
      <c r="C583" s="66"/>
      <c r="D583" s="66"/>
      <c r="E583" s="149" t="s">
        <v>284</v>
      </c>
      <c r="F583" s="139"/>
      <c r="G583" s="139"/>
      <c r="H583" s="129"/>
    </row>
    <row r="584" spans="1:8" ht="28.5" customHeight="1">
      <c r="A584" s="120">
        <v>3071</v>
      </c>
      <c r="B584" s="45" t="s">
        <v>71</v>
      </c>
      <c r="C584" s="66">
        <v>7</v>
      </c>
      <c r="D584" s="66">
        <v>1</v>
      </c>
      <c r="E584" s="163" t="s">
        <v>331</v>
      </c>
      <c r="F584" s="173">
        <f>F586</f>
        <v>12900</v>
      </c>
      <c r="G584" s="173">
        <f>G586</f>
        <v>12900</v>
      </c>
      <c r="H584" s="130"/>
    </row>
    <row r="585" spans="1:8" ht="27">
      <c r="A585" s="44"/>
      <c r="B585" s="47"/>
      <c r="C585" s="67"/>
      <c r="D585" s="67"/>
      <c r="E585" s="149" t="s">
        <v>291</v>
      </c>
      <c r="F585" s="131"/>
      <c r="G585" s="131"/>
      <c r="H585" s="130"/>
    </row>
    <row r="586" spans="1:8" ht="17.25" customHeight="1">
      <c r="A586" s="44"/>
      <c r="B586" s="47"/>
      <c r="C586" s="67"/>
      <c r="D586" s="67"/>
      <c r="E586" s="284" t="s">
        <v>581</v>
      </c>
      <c r="F586" s="238">
        <f>F588</f>
        <v>12900</v>
      </c>
      <c r="G586" s="238">
        <f>G588</f>
        <v>12900</v>
      </c>
      <c r="H586" s="130"/>
    </row>
    <row r="587" spans="1:8" ht="17.25" customHeight="1">
      <c r="A587" s="44"/>
      <c r="B587" s="47"/>
      <c r="C587" s="67"/>
      <c r="D587" s="67"/>
      <c r="E587" s="284" t="s">
        <v>582</v>
      </c>
      <c r="F587" s="238"/>
      <c r="G587" s="238"/>
      <c r="H587" s="130"/>
    </row>
    <row r="588" spans="1:8" ht="24" customHeight="1">
      <c r="A588" s="44"/>
      <c r="B588" s="47"/>
      <c r="C588" s="67"/>
      <c r="D588" s="67"/>
      <c r="E588" s="284" t="s">
        <v>500</v>
      </c>
      <c r="F588" s="238">
        <f>G588+H588</f>
        <v>12900</v>
      </c>
      <c r="G588" s="238">
        <f>G590+G599</f>
        <v>12900</v>
      </c>
      <c r="H588" s="130"/>
    </row>
    <row r="589" spans="1:8" ht="19.5" customHeight="1">
      <c r="A589" s="44"/>
      <c r="B589" s="47"/>
      <c r="C589" s="67"/>
      <c r="D589" s="67"/>
      <c r="E589" s="284" t="s">
        <v>582</v>
      </c>
      <c r="F589" s="238"/>
      <c r="G589" s="238"/>
      <c r="H589" s="130"/>
    </row>
    <row r="590" spans="1:8" ht="28.5">
      <c r="A590" s="44"/>
      <c r="B590" s="45"/>
      <c r="C590" s="66"/>
      <c r="D590" s="66"/>
      <c r="E590" s="284" t="s">
        <v>102</v>
      </c>
      <c r="F590" s="238">
        <f>F592+F596</f>
        <v>2900</v>
      </c>
      <c r="G590" s="238">
        <f>G592+G596</f>
        <v>2900</v>
      </c>
      <c r="H590" s="130"/>
    </row>
    <row r="591" spans="1:8" s="11" customFormat="1" ht="15.75" customHeight="1">
      <c r="A591" s="44"/>
      <c r="B591" s="45"/>
      <c r="C591" s="66"/>
      <c r="D591" s="66"/>
      <c r="E591" s="164" t="s">
        <v>103</v>
      </c>
      <c r="F591" s="139"/>
      <c r="G591" s="139"/>
      <c r="H591" s="130"/>
    </row>
    <row r="592" spans="1:8" s="11" customFormat="1" ht="30.75" customHeight="1">
      <c r="A592" s="44"/>
      <c r="B592" s="45"/>
      <c r="C592" s="66"/>
      <c r="D592" s="66"/>
      <c r="E592" s="414" t="s">
        <v>117</v>
      </c>
      <c r="F592" s="238">
        <f>G592</f>
        <v>1900</v>
      </c>
      <c r="G592" s="238">
        <f>G594+G595</f>
        <v>1900</v>
      </c>
      <c r="H592" s="130"/>
    </row>
    <row r="593" spans="1:8" s="11" customFormat="1" ht="15.75" customHeight="1">
      <c r="A593" s="44"/>
      <c r="B593" s="45"/>
      <c r="C593" s="66"/>
      <c r="D593" s="66"/>
      <c r="E593" s="416" t="s">
        <v>284</v>
      </c>
      <c r="F593" s="139"/>
      <c r="G593" s="139"/>
      <c r="H593" s="130"/>
    </row>
    <row r="594" spans="1:8" s="11" customFormat="1" ht="29.25" customHeight="1">
      <c r="A594" s="44"/>
      <c r="B594" s="45"/>
      <c r="C594" s="66"/>
      <c r="D594" s="66"/>
      <c r="E594" s="334" t="s">
        <v>369</v>
      </c>
      <c r="F594" s="238">
        <f>G594</f>
        <v>900</v>
      </c>
      <c r="G594" s="238">
        <v>900</v>
      </c>
      <c r="H594" s="130"/>
    </row>
    <row r="595" spans="1:8" s="11" customFormat="1" ht="27.75" customHeight="1">
      <c r="A595" s="44"/>
      <c r="B595" s="45"/>
      <c r="C595" s="66"/>
      <c r="D595" s="66"/>
      <c r="E595" s="415" t="s">
        <v>118</v>
      </c>
      <c r="F595" s="238">
        <f>G595</f>
        <v>1000</v>
      </c>
      <c r="G595" s="238">
        <v>1000</v>
      </c>
      <c r="H595" s="130"/>
    </row>
    <row r="596" spans="1:8" ht="15">
      <c r="A596" s="44"/>
      <c r="B596" s="47"/>
      <c r="C596" s="67"/>
      <c r="D596" s="67"/>
      <c r="E596" s="170" t="s">
        <v>119</v>
      </c>
      <c r="F596" s="238">
        <f>F598</f>
        <v>1000</v>
      </c>
      <c r="G596" s="238">
        <f>G598</f>
        <v>1000</v>
      </c>
      <c r="H596" s="130"/>
    </row>
    <row r="597" spans="1:8" s="11" customFormat="1" ht="16.5" customHeight="1">
      <c r="A597" s="44"/>
      <c r="B597" s="45"/>
      <c r="C597" s="66"/>
      <c r="D597" s="66"/>
      <c r="E597" s="138" t="s">
        <v>284</v>
      </c>
      <c r="F597" s="139"/>
      <c r="G597" s="139"/>
      <c r="H597" s="129"/>
    </row>
    <row r="598" spans="1:8" ht="15">
      <c r="A598" s="44"/>
      <c r="B598" s="45"/>
      <c r="C598" s="68"/>
      <c r="D598" s="66"/>
      <c r="E598" s="165" t="s">
        <v>141</v>
      </c>
      <c r="F598" s="238">
        <f>G598</f>
        <v>1000</v>
      </c>
      <c r="G598" s="238">
        <v>1000</v>
      </c>
      <c r="H598" s="130"/>
    </row>
    <row r="599" spans="1:8" s="11" customFormat="1" ht="15">
      <c r="A599" s="44"/>
      <c r="B599" s="45"/>
      <c r="C599" s="66"/>
      <c r="D599" s="66"/>
      <c r="E599" s="248" t="s">
        <v>144</v>
      </c>
      <c r="F599" s="238">
        <f>F601</f>
        <v>10000</v>
      </c>
      <c r="G599" s="238">
        <f>G601</f>
        <v>10000</v>
      </c>
      <c r="H599" s="130"/>
    </row>
    <row r="600" spans="1:8" ht="17.25" customHeight="1">
      <c r="A600" s="44"/>
      <c r="B600" s="47"/>
      <c r="C600" s="147"/>
      <c r="D600" s="67"/>
      <c r="E600" s="149" t="s">
        <v>138</v>
      </c>
      <c r="F600" s="131"/>
      <c r="G600" s="131"/>
      <c r="H600" s="130"/>
    </row>
    <row r="601" spans="1:8" ht="30" customHeight="1">
      <c r="A601" s="44"/>
      <c r="B601" s="47"/>
      <c r="C601" s="67"/>
      <c r="D601" s="67"/>
      <c r="E601" s="248" t="s">
        <v>145</v>
      </c>
      <c r="F601" s="238">
        <f>F603</f>
        <v>10000</v>
      </c>
      <c r="G601" s="238">
        <f>G603</f>
        <v>10000</v>
      </c>
      <c r="H601" s="130"/>
    </row>
    <row r="602" spans="1:8" ht="15">
      <c r="A602" s="44"/>
      <c r="B602" s="47"/>
      <c r="C602" s="67"/>
      <c r="D602" s="67"/>
      <c r="E602" s="149" t="s">
        <v>284</v>
      </c>
      <c r="F602" s="131"/>
      <c r="G602" s="131"/>
      <c r="H602" s="130"/>
    </row>
    <row r="603" spans="1:8" ht="15">
      <c r="A603" s="44"/>
      <c r="B603" s="47"/>
      <c r="C603" s="67"/>
      <c r="D603" s="67"/>
      <c r="E603" s="165" t="s">
        <v>152</v>
      </c>
      <c r="F603" s="238">
        <f>G603</f>
        <v>10000</v>
      </c>
      <c r="G603" s="238">
        <v>10000</v>
      </c>
      <c r="H603" s="130"/>
    </row>
    <row r="604" spans="1:8" s="26" customFormat="1" ht="30" customHeight="1">
      <c r="A604" s="282">
        <v>3100</v>
      </c>
      <c r="B604" s="45" t="s">
        <v>72</v>
      </c>
      <c r="C604" s="45" t="s">
        <v>16</v>
      </c>
      <c r="D604" s="45" t="s">
        <v>16</v>
      </c>
      <c r="E604" s="153" t="s">
        <v>155</v>
      </c>
      <c r="F604" s="173">
        <f>F606</f>
        <v>758000</v>
      </c>
      <c r="G604" s="173">
        <f>G606</f>
        <v>758000</v>
      </c>
      <c r="H604" s="130"/>
    </row>
    <row r="605" spans="1:8" ht="16.5" customHeight="1">
      <c r="A605" s="120"/>
      <c r="B605" s="45"/>
      <c r="C605" s="66"/>
      <c r="D605" s="66"/>
      <c r="E605" s="149" t="s">
        <v>282</v>
      </c>
      <c r="F605" s="171"/>
      <c r="G605" s="171"/>
      <c r="H605" s="177"/>
    </row>
    <row r="606" spans="1:8" ht="28.5">
      <c r="A606" s="120">
        <v>3110</v>
      </c>
      <c r="B606" s="45" t="s">
        <v>72</v>
      </c>
      <c r="C606" s="45" t="s">
        <v>17</v>
      </c>
      <c r="D606" s="45" t="s">
        <v>16</v>
      </c>
      <c r="E606" s="172" t="s">
        <v>333</v>
      </c>
      <c r="F606" s="173">
        <f>F609</f>
        <v>758000</v>
      </c>
      <c r="G606" s="173">
        <f>G609</f>
        <v>758000</v>
      </c>
      <c r="H606" s="157"/>
    </row>
    <row r="607" spans="1:8" s="11" customFormat="1" ht="15">
      <c r="A607" s="120"/>
      <c r="B607" s="45"/>
      <c r="C607" s="66"/>
      <c r="D607" s="66"/>
      <c r="E607" s="149" t="s">
        <v>284</v>
      </c>
      <c r="F607" s="246"/>
      <c r="G607" s="246"/>
      <c r="H607" s="178"/>
    </row>
    <row r="608" spans="1:8" ht="19.5" customHeight="1">
      <c r="A608" s="120">
        <v>3112</v>
      </c>
      <c r="B608" s="45" t="s">
        <v>72</v>
      </c>
      <c r="C608" s="45" t="s">
        <v>17</v>
      </c>
      <c r="D608" s="45" t="s">
        <v>18</v>
      </c>
      <c r="E608" s="288" t="s">
        <v>334</v>
      </c>
      <c r="F608" s="238">
        <f>G608</f>
        <v>758000</v>
      </c>
      <c r="G608" s="238">
        <f>G609</f>
        <v>758000</v>
      </c>
      <c r="H608" s="178"/>
    </row>
    <row r="609" spans="1:8" ht="20.25" customHeight="1">
      <c r="A609" s="44"/>
      <c r="B609" s="47"/>
      <c r="C609" s="67"/>
      <c r="D609" s="67"/>
      <c r="E609" s="284" t="s">
        <v>485</v>
      </c>
      <c r="F609" s="238">
        <f>F611</f>
        <v>758000</v>
      </c>
      <c r="G609" s="238">
        <f>G611</f>
        <v>758000</v>
      </c>
      <c r="H609" s="178"/>
    </row>
    <row r="610" spans="1:8" ht="20.25" customHeight="1">
      <c r="A610" s="44"/>
      <c r="B610" s="47"/>
      <c r="C610" s="67"/>
      <c r="D610" s="67"/>
      <c r="E610" s="284" t="s">
        <v>486</v>
      </c>
      <c r="F610" s="238"/>
      <c r="G610" s="238"/>
      <c r="H610" s="178"/>
    </row>
    <row r="611" spans="1:8" ht="21.75" customHeight="1">
      <c r="A611" s="44"/>
      <c r="B611" s="47"/>
      <c r="C611" s="67"/>
      <c r="D611" s="67"/>
      <c r="E611" s="284" t="s">
        <v>500</v>
      </c>
      <c r="F611" s="238">
        <f>F613</f>
        <v>758000</v>
      </c>
      <c r="G611" s="238">
        <f>G613</f>
        <v>758000</v>
      </c>
      <c r="H611" s="178"/>
    </row>
    <row r="612" spans="1:8" ht="21.75" customHeight="1">
      <c r="A612" s="44"/>
      <c r="B612" s="47"/>
      <c r="C612" s="67"/>
      <c r="D612" s="67"/>
      <c r="E612" s="284" t="s">
        <v>486</v>
      </c>
      <c r="F612" s="238"/>
      <c r="G612" s="238"/>
      <c r="H612" s="178"/>
    </row>
    <row r="613" spans="1:11" ht="19.5" customHeight="1">
      <c r="A613" s="44"/>
      <c r="B613" s="47"/>
      <c r="C613" s="67"/>
      <c r="D613" s="67"/>
      <c r="E613" s="287" t="s">
        <v>414</v>
      </c>
      <c r="F613" s="238">
        <f>F615</f>
        <v>758000</v>
      </c>
      <c r="G613" s="238">
        <f>G615</f>
        <v>758000</v>
      </c>
      <c r="H613" s="178"/>
      <c r="J613" s="312"/>
      <c r="K613" s="312"/>
    </row>
    <row r="614" spans="1:12" ht="15">
      <c r="A614" s="44"/>
      <c r="B614" s="47"/>
      <c r="C614" s="67"/>
      <c r="D614" s="67"/>
      <c r="E614" s="168" t="s">
        <v>284</v>
      </c>
      <c r="F614" s="171"/>
      <c r="G614" s="171"/>
      <c r="H614" s="178"/>
      <c r="L614" s="312"/>
    </row>
    <row r="615" spans="1:10" ht="20.25" customHeight="1" thickBot="1">
      <c r="A615" s="50"/>
      <c r="B615" s="360"/>
      <c r="C615" s="179"/>
      <c r="D615" s="179"/>
      <c r="E615" s="315" t="s">
        <v>153</v>
      </c>
      <c r="F615" s="263">
        <f>G615+H615</f>
        <v>758000</v>
      </c>
      <c r="G615" s="263">
        <v>758000</v>
      </c>
      <c r="H615" s="159"/>
      <c r="J615" s="312"/>
    </row>
    <row r="616" spans="2:4" ht="15">
      <c r="B616" s="14"/>
      <c r="C616" s="15"/>
      <c r="D616" s="16"/>
    </row>
    <row r="617" spans="2:10" ht="15">
      <c r="B617" s="17"/>
      <c r="C617" s="15"/>
      <c r="D617" s="16"/>
      <c r="J617" s="312"/>
    </row>
    <row r="618" spans="1:11" s="102" customFormat="1" ht="20.25" customHeight="1">
      <c r="A618" s="476" t="s">
        <v>387</v>
      </c>
      <c r="B618" s="476"/>
      <c r="C618" s="476"/>
      <c r="D618" s="476"/>
      <c r="E618" s="476"/>
      <c r="F618" s="476"/>
      <c r="G618" s="476"/>
      <c r="K618" s="338"/>
    </row>
    <row r="619" spans="2:10" ht="15">
      <c r="B619" s="17"/>
      <c r="C619" s="15"/>
      <c r="D619" s="16"/>
      <c r="E619" s="8"/>
      <c r="J619" s="312"/>
    </row>
    <row r="620" spans="2:7" ht="15">
      <c r="B620" s="17"/>
      <c r="C620" s="18"/>
      <c r="D620" s="19"/>
      <c r="F620" s="453"/>
      <c r="G620" s="453"/>
    </row>
  </sheetData>
  <sheetProtection/>
  <mergeCells count="18">
    <mergeCell ref="A618:G618"/>
    <mergeCell ref="G8:H8"/>
    <mergeCell ref="A8:A9"/>
    <mergeCell ref="E8:E9"/>
    <mergeCell ref="F8:F9"/>
    <mergeCell ref="B8:B9"/>
    <mergeCell ref="C8:C9"/>
    <mergeCell ref="D8:D9"/>
    <mergeCell ref="J450:K450"/>
    <mergeCell ref="M450:N450"/>
    <mergeCell ref="J505:L505"/>
    <mergeCell ref="N505:P505"/>
    <mergeCell ref="N11:Q11"/>
    <mergeCell ref="F1:H1"/>
    <mergeCell ref="F2:H2"/>
    <mergeCell ref="F4:H4"/>
    <mergeCell ref="A5:H5"/>
    <mergeCell ref="E3:H3"/>
  </mergeCells>
  <printOptions/>
  <pageMargins left="0.31" right="0.15748031496062992" top="0.2" bottom="0.1968503937007874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2023-12-04T05:10:39Z</cp:lastPrinted>
  <dcterms:created xsi:type="dcterms:W3CDTF">1996-10-14T23:33:28Z</dcterms:created>
  <dcterms:modified xsi:type="dcterms:W3CDTF">2023-12-15T07:21:27Z</dcterms:modified>
  <cp:category/>
  <cp:version/>
  <cp:contentType/>
  <cp:contentStatus/>
</cp:coreProperties>
</file>