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5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<sst xmlns="http://schemas.openxmlformats.org/spreadsheetml/2006/main" count="476" uniqueCount="105">
  <si>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</si>
  <si>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</si>
  <si>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</si>
  <si>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</si>
  <si>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</si>
  <si>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</si>
  <si>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</si>
  <si>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</si>
  <si>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</si>
  <si>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</si>
  <si>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</si>
  <si>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</si>
  <si>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</si>
  <si>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</si>
  <si>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</si>
  <si>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</si>
  <si>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</si>
  <si>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</si>
  <si>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</si>
  <si>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</si>
  <si>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</si>
  <si>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</si>
  <si>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</si>
  <si>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</si>
  <si>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</si>
  <si>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</si>
  <si>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</si>
  <si>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</si>
  <si>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</si>
  <si>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</si>
  <si>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</si>
  <si>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</si>
  <si>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</si>
  <si>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</si>
  <si>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</si>
  <si>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</si>
  <si>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</si>
  <si>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</si>
  <si>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</si>
  <si>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</si>
  <si>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</si>
  <si>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</si>
  <si>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</si>
  <si>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</si>
  <si>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</si>
  <si>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</si>
  <si>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</si>
  <si>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</si>
  <si>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</si>
  <si>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</si>
  <si>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</si>
  <si>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</si>
  <si>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</si>
  <si>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</si>
  <si>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</si>
  <si>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</si>
  <si>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</si>
  <si>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</si>
  <si>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</si>
  <si>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</si>
  <si>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</si>
  <si>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</si>
  <si>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</si>
  <si>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</si>
  <si>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</si>
  <si>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</si>
  <si>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</si>
  <si>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</si>
  <si>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</si>
  <si>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</si>
  <si>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</si>
  <si>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</si>
  <si>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</si>
  <si>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</si>
  <si>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</si>
  <si>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</si>
  <si>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</si>
  <si>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</si>
  <si>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</si>
  <si>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</si>
  <si>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</si>
  <si>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</si>
  <si>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</si>
  <si>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</si>
  <si>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</si>
  <si>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</si>
  <si>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</si>
  <si>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</si>
  <si>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</si>
  <si>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</si>
  <si>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</si>
  <si>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</si>
  <si>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</si>
  <si>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</si>
  <si>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</si>
  <si>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</si>
  <si>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</si>
  <si>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</si>
  <si>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</si>
  <si>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</si>
  <si>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</si>
  <si>
    <t>Խմբերի թիվը`  7</t>
  </si>
  <si>
    <t xml:space="preserve">2021թ. օգոստոսի 09-ի թիվ 96-Ա որոշման </t>
  </si>
  <si>
    <t xml:space="preserve">2021թ. օգոստոսի 09-ի թիվ 96-Ա որոշման  </t>
  </si>
  <si>
    <t xml:space="preserve">2021թ. օգոստոսի 09-ի թիվ  96-Ա որոշման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</si>
</sst>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29" t="s">
        <v>40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0</v>
      </c>
      <c r="B4" s="29"/>
      <c r="C4" s="29"/>
      <c r="D4" s="29"/>
      <c r="E4" s="29"/>
    </row>
    <row r="5" spans="1:3" ht="15" customHeight="1">
      <c r="A5" s="3">
        <v>1</v>
      </c>
      <c r="B5" s="6" t="s">
        <v>34</v>
      </c>
      <c r="C5" s="6"/>
    </row>
    <row r="6" spans="1:3" ht="15" customHeight="1">
      <c r="A6" s="3">
        <v>2</v>
      </c>
      <c r="B6" s="32" t="s">
        <v>2</v>
      </c>
      <c r="C6" s="32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128700</v>
      </c>
      <c r="E12" s="15">
        <f t="shared" si="0"/>
        <v>199485</v>
      </c>
    </row>
    <row r="13" spans="1:5" ht="33.75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1.55</v>
      </c>
      <c r="D15" s="12">
        <v>116600</v>
      </c>
      <c r="E15" s="15">
        <f t="shared" si="0"/>
        <v>180730</v>
      </c>
    </row>
    <row r="16" spans="1:5" ht="16.5" customHeight="1">
      <c r="A16" s="5">
        <v>7.1</v>
      </c>
      <c r="B16" s="2" t="s">
        <v>53</v>
      </c>
      <c r="C16" s="11">
        <f>C17+C18</f>
        <v>6</v>
      </c>
      <c r="D16" s="12"/>
      <c r="E16" s="13">
        <f>E17+E18</f>
        <v>609000</v>
      </c>
    </row>
    <row r="17" spans="1:5" ht="16.5" customHeight="1">
      <c r="A17" s="5">
        <v>7.2</v>
      </c>
      <c r="B17" s="2" t="s">
        <v>9</v>
      </c>
      <c r="C17" s="5">
        <v>3</v>
      </c>
      <c r="D17" s="12">
        <v>98200</v>
      </c>
      <c r="E17" s="12">
        <f>C17*D17</f>
        <v>294600</v>
      </c>
    </row>
    <row r="18" spans="1:5" ht="16.5" customHeight="1">
      <c r="A18" s="5">
        <v>8</v>
      </c>
      <c r="B18" s="2" t="s">
        <v>9</v>
      </c>
      <c r="C18" s="5">
        <v>3</v>
      </c>
      <c r="D18" s="12">
        <v>104800</v>
      </c>
      <c r="E18" s="12">
        <f>C18*D18</f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aca="true" t="shared" si="1" ref="E19:E26">D19*C19</f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104800</v>
      </c>
      <c r="E24" s="12">
        <f t="shared" si="1"/>
        <v>104800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104800</v>
      </c>
      <c r="E25" s="12">
        <f t="shared" si="1"/>
        <v>104800</v>
      </c>
    </row>
    <row r="26" spans="1:5" ht="33.75" customHeight="1">
      <c r="A26" s="5">
        <v>16</v>
      </c>
      <c r="B26" s="2" t="s">
        <v>18</v>
      </c>
      <c r="C26" s="5">
        <v>1</v>
      </c>
      <c r="D26" s="12">
        <v>104800</v>
      </c>
      <c r="E26" s="12">
        <f t="shared" si="1"/>
        <v>104800</v>
      </c>
    </row>
    <row r="27" spans="1:5" ht="23.25" customHeight="1">
      <c r="A27" s="30" t="s">
        <v>90</v>
      </c>
      <c r="B27" s="31"/>
      <c r="C27" s="4">
        <f>C9+C10+C11+C12+C13+C14+C15+C16+C19+C20+C21+C22+C23+C24+C25+C26</f>
        <v>27.8</v>
      </c>
      <c r="D27" s="14"/>
      <c r="E27" s="16">
        <f>E9+E10+E11+E12+E13+E14+E15+E16+E19+E20+E21+E22+E23+E24+E25+E26</f>
        <v>3151105</v>
      </c>
    </row>
    <row r="31" spans="1:4" ht="24.7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A27:B27"/>
    <mergeCell ref="B6:C6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7.421875" style="3" customWidth="1"/>
    <col min="5" max="5" width="18.140625" style="3" customWidth="1"/>
  </cols>
  <sheetData>
    <row r="1" spans="3:5" ht="14.25">
      <c r="C1" s="29" t="s">
        <v>58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5" spans="1:5" ht="14.25">
      <c r="A5" s="29" t="s">
        <v>59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4" ht="14.25">
      <c r="A7" s="3">
        <v>2</v>
      </c>
      <c r="B7" s="32" t="s">
        <v>2</v>
      </c>
      <c r="C7" s="32"/>
      <c r="D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 aca="true" t="shared" si="0" ref="E10:E19">D10*C10</f>
        <v>135300</v>
      </c>
    </row>
    <row r="11" spans="1:5" ht="13.5">
      <c r="A11" s="5">
        <v>2</v>
      </c>
      <c r="B11" s="2" t="s">
        <v>70</v>
      </c>
      <c r="C11" s="5">
        <v>0.775</v>
      </c>
      <c r="D11" s="12">
        <v>128700</v>
      </c>
      <c r="E11" s="15">
        <f t="shared" si="0"/>
        <v>99742.5</v>
      </c>
    </row>
    <row r="12" spans="1:5" ht="13.5">
      <c r="A12" s="5">
        <v>3</v>
      </c>
      <c r="B12" s="2" t="s">
        <v>80</v>
      </c>
      <c r="C12" s="5">
        <v>0.25</v>
      </c>
      <c r="D12" s="12">
        <v>104800</v>
      </c>
      <c r="E12" s="15">
        <f t="shared" si="0"/>
        <v>26200</v>
      </c>
    </row>
    <row r="13" spans="1:5" ht="13.5">
      <c r="A13" s="5">
        <v>4</v>
      </c>
      <c r="B13" s="2" t="s">
        <v>8</v>
      </c>
      <c r="C13" s="5">
        <v>0.775</v>
      </c>
      <c r="D13" s="12">
        <v>116600</v>
      </c>
      <c r="E13" s="15">
        <f t="shared" si="0"/>
        <v>90365</v>
      </c>
    </row>
    <row r="14" spans="1:5" ht="13.5">
      <c r="A14" s="5">
        <v>5</v>
      </c>
      <c r="B14" s="2" t="s">
        <v>9</v>
      </c>
      <c r="C14" s="5">
        <v>1</v>
      </c>
      <c r="D14" s="12">
        <v>104800</v>
      </c>
      <c r="E14" s="15">
        <f t="shared" si="0"/>
        <v>104800</v>
      </c>
    </row>
    <row r="15" spans="1:5" ht="13.5">
      <c r="A15" s="5">
        <v>6</v>
      </c>
      <c r="B15" s="2" t="s">
        <v>10</v>
      </c>
      <c r="C15" s="5">
        <v>0.5</v>
      </c>
      <c r="D15" s="12">
        <v>104800</v>
      </c>
      <c r="E15" s="12">
        <f t="shared" si="0"/>
        <v>52400</v>
      </c>
    </row>
    <row r="16" spans="1:5" ht="13.5">
      <c r="A16" s="5">
        <v>7</v>
      </c>
      <c r="B16" s="2" t="s">
        <v>11</v>
      </c>
      <c r="C16" s="5">
        <v>1</v>
      </c>
      <c r="D16" s="12">
        <v>104800</v>
      </c>
      <c r="E16" s="12">
        <f t="shared" si="0"/>
        <v>104800</v>
      </c>
    </row>
    <row r="17" spans="1:5" ht="13.5">
      <c r="A17" s="5">
        <v>8</v>
      </c>
      <c r="B17" s="2" t="s">
        <v>14</v>
      </c>
      <c r="C17" s="5">
        <v>1</v>
      </c>
      <c r="D17" s="12">
        <v>104800</v>
      </c>
      <c r="E17" s="12">
        <f t="shared" si="0"/>
        <v>104800</v>
      </c>
    </row>
    <row r="18" spans="1:5" ht="27">
      <c r="A18" s="5">
        <v>9</v>
      </c>
      <c r="B18" s="2" t="s">
        <v>18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10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4.25">
      <c r="A20" s="30" t="s">
        <v>90</v>
      </c>
      <c r="B20" s="31"/>
      <c r="C20" s="4">
        <f>SUM(C10:C19)</f>
        <v>7.8</v>
      </c>
      <c r="D20" s="4"/>
      <c r="E20" s="17">
        <f>E19+E18+E17+E16+E15+E14+E13+E12+E11+E10</f>
        <v>875607.5</v>
      </c>
    </row>
    <row r="25" spans="1:4" ht="14.25">
      <c r="A25" s="29" t="s">
        <v>54</v>
      </c>
      <c r="B25" s="29"/>
      <c r="C25" s="28" t="s">
        <v>55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D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G25" sqref="G25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9" t="s">
        <v>49</v>
      </c>
      <c r="D1" s="29"/>
      <c r="E1" s="29"/>
      <c r="F1" s="29"/>
      <c r="G1" s="29"/>
    </row>
    <row r="2" spans="3:7" ht="14.25" customHeight="1">
      <c r="C2" s="29" t="s">
        <v>56</v>
      </c>
      <c r="D2" s="29"/>
      <c r="E2" s="29"/>
      <c r="F2" s="29"/>
      <c r="G2" s="29"/>
    </row>
    <row r="3" spans="3:7" ht="14.25" customHeight="1">
      <c r="C3" s="29" t="s">
        <v>102</v>
      </c>
      <c r="D3" s="29"/>
      <c r="E3" s="29"/>
      <c r="F3" s="29"/>
      <c r="G3" s="29"/>
    </row>
    <row r="4" spans="1:7" ht="48" customHeight="1">
      <c r="A4" s="29" t="s">
        <v>84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168300</v>
      </c>
      <c r="G9" s="12">
        <f>F9*C9</f>
        <v>168300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133100</v>
      </c>
      <c r="G10" s="12">
        <f aca="true" t="shared" si="1" ref="G10:G25">F10*C10</f>
        <v>133100</v>
      </c>
    </row>
    <row r="11" spans="1:7" ht="15.7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 t="shared" si="1"/>
        <v>104800</v>
      </c>
    </row>
    <row r="12" spans="1:7" ht="27.75" customHeight="1">
      <c r="A12" s="5">
        <v>4</v>
      </c>
      <c r="B12" s="2" t="s">
        <v>73</v>
      </c>
      <c r="C12" s="5">
        <v>1.25</v>
      </c>
      <c r="D12" s="5">
        <v>84000</v>
      </c>
      <c r="E12" s="5"/>
      <c r="F12" s="12">
        <v>112200</v>
      </c>
      <c r="G12" s="12">
        <f t="shared" si="1"/>
        <v>140250</v>
      </c>
    </row>
    <row r="13" spans="1:7" ht="27.75" customHeight="1">
      <c r="A13" s="5">
        <v>5</v>
      </c>
      <c r="B13" s="2" t="s">
        <v>70</v>
      </c>
      <c r="C13" s="5">
        <v>0.775</v>
      </c>
      <c r="D13" s="5"/>
      <c r="E13" s="5"/>
      <c r="F13" s="12">
        <v>128700</v>
      </c>
      <c r="G13" s="15">
        <f t="shared" si="1"/>
        <v>99742.5</v>
      </c>
    </row>
    <row r="14" spans="1:7" ht="16.5" customHeight="1">
      <c r="A14" s="5">
        <v>6</v>
      </c>
      <c r="B14" s="2" t="s">
        <v>71</v>
      </c>
      <c r="C14" s="5">
        <v>5.425</v>
      </c>
      <c r="D14" s="5">
        <v>80000</v>
      </c>
      <c r="E14" s="5"/>
      <c r="F14" s="12">
        <v>123200</v>
      </c>
      <c r="G14" s="15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12">
        <v>116600</v>
      </c>
      <c r="G15" s="15">
        <f t="shared" si="1"/>
        <v>180730</v>
      </c>
    </row>
    <row r="16" spans="1:7" ht="16.5" customHeight="1">
      <c r="A16" s="5">
        <v>8</v>
      </c>
      <c r="B16" s="2" t="s">
        <v>78</v>
      </c>
      <c r="C16" s="5">
        <f>C17+C18</f>
        <v>5</v>
      </c>
      <c r="D16" s="5">
        <f>D17+D18</f>
        <v>137200</v>
      </c>
      <c r="E16" s="5">
        <f>E17+E18</f>
        <v>340600</v>
      </c>
      <c r="F16" s="5"/>
      <c r="G16" s="5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98200</v>
      </c>
      <c r="G17" s="12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104800</v>
      </c>
      <c r="G18" s="12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104800</v>
      </c>
      <c r="G24" s="12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98200</v>
      </c>
      <c r="G25" s="12">
        <f t="shared" si="1"/>
        <v>98200</v>
      </c>
    </row>
    <row r="26" spans="1:7" ht="23.25" customHeight="1">
      <c r="A26" s="30" t="s">
        <v>90</v>
      </c>
      <c r="B26" s="31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2706682.5</v>
      </c>
    </row>
    <row r="32" spans="1:6" ht="14.25" customHeight="1">
      <c r="A32" s="29" t="s">
        <v>54</v>
      </c>
      <c r="B32" s="29"/>
      <c r="C32" s="28" t="s">
        <v>55</v>
      </c>
      <c r="D32" s="28"/>
      <c r="E32" s="28"/>
      <c r="F32" s="28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9" t="s">
        <v>50</v>
      </c>
      <c r="D1" s="29"/>
      <c r="E1" s="29"/>
      <c r="F1" s="29"/>
      <c r="G1" s="29"/>
    </row>
    <row r="2" spans="3:7" ht="14.25" customHeight="1">
      <c r="C2" s="29" t="s">
        <v>56</v>
      </c>
      <c r="D2" s="29"/>
      <c r="E2" s="29"/>
      <c r="F2" s="29"/>
      <c r="G2" s="29"/>
    </row>
    <row r="3" spans="3:7" ht="14.25" customHeight="1">
      <c r="C3" s="29" t="s">
        <v>102</v>
      </c>
      <c r="D3" s="29"/>
      <c r="E3" s="29"/>
      <c r="F3" s="29"/>
      <c r="G3" s="29"/>
    </row>
    <row r="4" spans="1:7" ht="48" customHeight="1">
      <c r="A4" s="29" t="s">
        <v>83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52</v>
      </c>
      <c r="F8" s="10" t="s">
        <v>39</v>
      </c>
      <c r="G8" s="4" t="s">
        <v>52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168300</v>
      </c>
      <c r="G9" s="12">
        <f>F9*C9</f>
        <v>168300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133100</v>
      </c>
      <c r="G10" s="12">
        <f>F10*C10</f>
        <v>133100</v>
      </c>
    </row>
    <row r="11" spans="1:7" ht="16.5" customHeight="1">
      <c r="A11" s="5">
        <v>3</v>
      </c>
      <c r="B11" s="2" t="s">
        <v>51</v>
      </c>
      <c r="C11" s="5">
        <v>1</v>
      </c>
      <c r="D11" s="5">
        <v>71000</v>
      </c>
      <c r="E11" s="5">
        <f t="shared" si="0"/>
        <v>71000</v>
      </c>
      <c r="F11" s="12">
        <v>104800</v>
      </c>
      <c r="G11" s="12">
        <f>F11*C11</f>
        <v>104800</v>
      </c>
    </row>
    <row r="12" spans="1:7" ht="16.5" customHeight="1">
      <c r="A12" s="5">
        <v>4</v>
      </c>
      <c r="B12" s="2" t="s">
        <v>70</v>
      </c>
      <c r="C12" s="5">
        <v>0.775</v>
      </c>
      <c r="D12" s="5">
        <f>D13+D14+D15</f>
        <v>240000</v>
      </c>
      <c r="E12" s="5">
        <f>E13+E14+E15</f>
        <v>0</v>
      </c>
      <c r="F12" s="12">
        <v>128700</v>
      </c>
      <c r="G12" s="19">
        <f aca="true" t="shared" si="1" ref="G11:G26">F12*C12</f>
        <v>99742.5</v>
      </c>
    </row>
    <row r="13" spans="1:7" ht="16.5" customHeight="1">
      <c r="A13" s="5">
        <v>5</v>
      </c>
      <c r="B13" s="2" t="s">
        <v>71</v>
      </c>
      <c r="C13" s="5">
        <v>4.65</v>
      </c>
      <c r="D13" s="5">
        <v>84000</v>
      </c>
      <c r="E13" s="5"/>
      <c r="F13" s="12">
        <v>123200</v>
      </c>
      <c r="G13" s="15">
        <f t="shared" si="1"/>
        <v>572880</v>
      </c>
    </row>
    <row r="14" spans="1:7" ht="29.25" customHeight="1">
      <c r="A14" s="5">
        <v>6</v>
      </c>
      <c r="B14" s="2" t="s">
        <v>73</v>
      </c>
      <c r="C14" s="5">
        <v>1.25</v>
      </c>
      <c r="D14" s="5">
        <v>80000</v>
      </c>
      <c r="E14" s="5"/>
      <c r="F14" s="12">
        <v>112200</v>
      </c>
      <c r="G14" s="12">
        <f t="shared" si="1"/>
        <v>140250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116600</v>
      </c>
      <c r="G15" s="18">
        <f t="shared" si="1"/>
        <v>271095</v>
      </c>
    </row>
    <row r="16" spans="1:7" ht="16.5" customHeight="1">
      <c r="A16" s="5">
        <v>8</v>
      </c>
      <c r="B16" s="2" t="s">
        <v>78</v>
      </c>
      <c r="C16" s="5"/>
      <c r="D16" s="5"/>
      <c r="E16" s="5"/>
      <c r="F16" s="12"/>
      <c r="G16" s="18"/>
    </row>
    <row r="17" spans="1:7" ht="16.5" customHeight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12">
        <v>98200</v>
      </c>
      <c r="G17" s="12">
        <f t="shared" si="1"/>
        <v>98200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104800</v>
      </c>
      <c r="G18" s="12">
        <f t="shared" si="1"/>
        <v>419200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98200</v>
      </c>
      <c r="G19" s="12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98200</v>
      </c>
      <c r="G20" s="12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98200</v>
      </c>
      <c r="G21" s="12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104800</v>
      </c>
      <c r="G22" s="12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104800</v>
      </c>
      <c r="G23" s="12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104800</v>
      </c>
      <c r="G24" s="12">
        <f t="shared" si="1"/>
        <v>104800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104800</v>
      </c>
      <c r="G25" s="12">
        <f t="shared" si="1"/>
        <v>104800</v>
      </c>
    </row>
    <row r="26" spans="1:7" ht="42.75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104800</v>
      </c>
      <c r="G26" s="12">
        <f t="shared" si="1"/>
        <v>104800</v>
      </c>
    </row>
    <row r="27" spans="1:7" ht="23.25" customHeight="1">
      <c r="A27" s="30" t="s">
        <v>17</v>
      </c>
      <c r="B27" s="31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14"/>
      <c r="G27" s="16">
        <f>SUM(G9:G26)</f>
        <v>2826167.5</v>
      </c>
    </row>
    <row r="31" spans="1:6" ht="14.25" customHeight="1">
      <c r="A31" s="29" t="s">
        <v>54</v>
      </c>
      <c r="B31" s="29"/>
      <c r="C31" s="28" t="s">
        <v>55</v>
      </c>
      <c r="D31" s="28"/>
      <c r="E31" s="28"/>
      <c r="F31" s="28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61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5" spans="1:5" ht="14.25">
      <c r="A5" s="29" t="s">
        <v>62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98200</v>
      </c>
      <c r="E12" s="12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3.5">
      <c r="A14" s="5">
        <v>5</v>
      </c>
      <c r="B14" s="2" t="s">
        <v>63</v>
      </c>
      <c r="C14" s="5">
        <v>1</v>
      </c>
      <c r="D14" s="12">
        <v>104800</v>
      </c>
      <c r="E14" s="12">
        <f>D14*C14</f>
        <v>104800</v>
      </c>
    </row>
    <row r="15" spans="1:5" ht="14.25">
      <c r="A15" s="30" t="s">
        <v>90</v>
      </c>
      <c r="B15" s="31"/>
      <c r="C15" s="4">
        <f>C10+C11+C12+C13+C14</f>
        <v>5.12</v>
      </c>
      <c r="D15" s="14"/>
      <c r="E15" s="16">
        <f>E10+E11+E12+E13+E14</f>
        <v>574484</v>
      </c>
    </row>
    <row r="19" spans="1:4" ht="14.25">
      <c r="A19" s="29" t="s">
        <v>54</v>
      </c>
      <c r="B19" s="29"/>
      <c r="C19" s="28" t="s">
        <v>55</v>
      </c>
      <c r="D19" s="28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64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5" spans="1:5" ht="14.25">
      <c r="A5" s="29" t="s">
        <v>65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71</v>
      </c>
      <c r="C11" s="5">
        <v>1.12</v>
      </c>
      <c r="D11" s="12">
        <v>123200</v>
      </c>
      <c r="E11" s="15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98200</v>
      </c>
      <c r="E13" s="12">
        <f>D13*C13</f>
        <v>98200</v>
      </c>
    </row>
    <row r="14" spans="1:5" ht="14.25">
      <c r="A14" s="30" t="s">
        <v>90</v>
      </c>
      <c r="B14" s="31"/>
      <c r="C14" s="4">
        <f>SUM(C10:C13)</f>
        <v>4.12</v>
      </c>
      <c r="D14" s="14"/>
      <c r="E14" s="16">
        <f>SUM(E10:E13)</f>
        <v>476284</v>
      </c>
    </row>
    <row r="18" spans="1:4" ht="14.25">
      <c r="A18" s="29" t="s">
        <v>54</v>
      </c>
      <c r="B18" s="29"/>
      <c r="C18" s="28" t="s">
        <v>55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66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5" spans="1:5" ht="14.25">
      <c r="A5" s="29" t="s">
        <v>82</v>
      </c>
      <c r="B5" s="29"/>
      <c r="C5" s="29"/>
      <c r="D5" s="29"/>
      <c r="E5" s="29"/>
    </row>
    <row r="6" spans="1:3" ht="14.25">
      <c r="A6" s="3">
        <v>1</v>
      </c>
      <c r="B6" s="6" t="s">
        <v>60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>D10*C10</f>
        <v>135300</v>
      </c>
    </row>
    <row r="11" spans="1:5" ht="13.5">
      <c r="A11" s="5">
        <v>2</v>
      </c>
      <c r="B11" s="2" t="s">
        <v>8</v>
      </c>
      <c r="C11" s="5">
        <v>1.12</v>
      </c>
      <c r="D11" s="12">
        <v>116600</v>
      </c>
      <c r="E11" s="15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12">
        <v>104800</v>
      </c>
      <c r="E12" s="12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12">
        <v>104800</v>
      </c>
      <c r="E13" s="12">
        <f>D13*C13</f>
        <v>104800</v>
      </c>
    </row>
    <row r="14" spans="1:5" ht="14.25">
      <c r="A14" s="30" t="s">
        <v>90</v>
      </c>
      <c r="B14" s="31"/>
      <c r="C14" s="4">
        <f>SUM(C10:C13)</f>
        <v>4.12</v>
      </c>
      <c r="D14" s="14"/>
      <c r="E14" s="16">
        <f>SUM(E10:E13)</f>
        <v>475492</v>
      </c>
    </row>
    <row r="18" spans="1:4" ht="14.25">
      <c r="A18" s="29" t="s">
        <v>54</v>
      </c>
      <c r="B18" s="29"/>
      <c r="C18" s="28" t="s">
        <v>55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67</v>
      </c>
      <c r="D1" s="29"/>
      <c r="E1" s="29"/>
    </row>
    <row r="2" spans="3:5" ht="14.25">
      <c r="C2" s="29" t="s">
        <v>56</v>
      </c>
      <c r="D2" s="29"/>
      <c r="E2" s="29"/>
    </row>
    <row r="3" spans="3:5" ht="14.25" customHeight="1">
      <c r="C3" s="29" t="s">
        <v>103</v>
      </c>
      <c r="D3" s="29"/>
      <c r="E3" s="29"/>
    </row>
    <row r="5" spans="1:5" ht="14.25">
      <c r="A5" s="29" t="s">
        <v>68</v>
      </c>
      <c r="B5" s="29"/>
      <c r="C5" s="29"/>
      <c r="D5" s="29"/>
      <c r="E5" s="29"/>
    </row>
    <row r="6" spans="1:3" ht="14.25">
      <c r="A6" s="3">
        <v>1</v>
      </c>
      <c r="B6" s="6" t="s">
        <v>69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52</v>
      </c>
    </row>
    <row r="10" spans="1:5" ht="13.5">
      <c r="A10" s="5">
        <v>1</v>
      </c>
      <c r="B10" s="2" t="s">
        <v>6</v>
      </c>
      <c r="C10" s="5">
        <v>1</v>
      </c>
      <c r="D10" s="12">
        <v>135300</v>
      </c>
      <c r="E10" s="12">
        <f aca="true" t="shared" si="0" ref="E10:E20">D10*C10</f>
        <v>135300</v>
      </c>
    </row>
    <row r="11" spans="1:5" ht="13.5">
      <c r="A11" s="5">
        <v>2</v>
      </c>
      <c r="B11" s="2" t="s">
        <v>71</v>
      </c>
      <c r="C11" s="5">
        <v>2.24</v>
      </c>
      <c r="D11" s="12">
        <v>123200</v>
      </c>
      <c r="E11" s="18">
        <f t="shared" si="0"/>
        <v>275968</v>
      </c>
    </row>
    <row r="12" spans="1:5" ht="26.25" customHeight="1">
      <c r="A12" s="5">
        <v>3</v>
      </c>
      <c r="B12" s="2" t="s">
        <v>72</v>
      </c>
      <c r="C12" s="5">
        <v>0.5</v>
      </c>
      <c r="D12" s="12">
        <v>119900</v>
      </c>
      <c r="E12" s="12">
        <f t="shared" si="0"/>
        <v>59950</v>
      </c>
    </row>
    <row r="13" spans="1:5" ht="13.5">
      <c r="A13" s="5">
        <v>4</v>
      </c>
      <c r="B13" s="2" t="s">
        <v>78</v>
      </c>
      <c r="C13" s="20">
        <f>C14+C15</f>
        <v>2</v>
      </c>
      <c r="D13" s="12"/>
      <c r="E13" s="12">
        <f>E14+E15</f>
        <v>203000</v>
      </c>
    </row>
    <row r="14" spans="1:5" ht="13.5">
      <c r="A14" s="5">
        <v>4.1</v>
      </c>
      <c r="B14" s="2" t="s">
        <v>77</v>
      </c>
      <c r="C14" s="5">
        <v>1</v>
      </c>
      <c r="D14" s="12">
        <v>104800</v>
      </c>
      <c r="E14" s="12">
        <f t="shared" si="0"/>
        <v>104800</v>
      </c>
    </row>
    <row r="15" spans="1:5" ht="13.5">
      <c r="A15" s="5">
        <v>4.2</v>
      </c>
      <c r="B15" s="2" t="s">
        <v>77</v>
      </c>
      <c r="C15" s="5">
        <v>1</v>
      </c>
      <c r="D15" s="12">
        <v>98200</v>
      </c>
      <c r="E15" s="12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12">
        <v>98200</v>
      </c>
      <c r="E16" s="12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12">
        <v>104800</v>
      </c>
      <c r="E17" s="12">
        <f t="shared" si="0"/>
        <v>52400</v>
      </c>
    </row>
    <row r="18" spans="1:5" ht="13.5">
      <c r="A18" s="5">
        <v>7</v>
      </c>
      <c r="B18" s="2" t="s">
        <v>63</v>
      </c>
      <c r="C18" s="5">
        <v>0.5</v>
      </c>
      <c r="D18" s="12">
        <v>104800</v>
      </c>
      <c r="E18" s="12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12">
        <v>104800</v>
      </c>
      <c r="E19" s="12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12">
        <v>104800</v>
      </c>
      <c r="E20" s="12">
        <f t="shared" si="0"/>
        <v>52400</v>
      </c>
    </row>
    <row r="21" spans="1:5" ht="14.25">
      <c r="A21" s="30" t="s">
        <v>90</v>
      </c>
      <c r="B21" s="31"/>
      <c r="C21" s="21">
        <f>C10+C11+C12+C13+C16+C17+C18+C19+C20</f>
        <v>9.24</v>
      </c>
      <c r="D21" s="21"/>
      <c r="E21" s="17">
        <f>E10+E11+E12+E13+E16+E17+E18+E19+E20</f>
        <v>1034418</v>
      </c>
    </row>
    <row r="25" spans="1:4" ht="14.25" customHeight="1">
      <c r="A25" s="29" t="s">
        <v>54</v>
      </c>
      <c r="B25" s="29"/>
      <c r="C25" s="28" t="s">
        <v>55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29" t="s">
        <v>41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32.25" customHeight="1">
      <c r="C3" s="29" t="s">
        <v>102</v>
      </c>
      <c r="D3" s="29"/>
      <c r="E3" s="29"/>
    </row>
    <row r="4" spans="1:5" ht="48" customHeight="1">
      <c r="A4" s="29" t="s">
        <v>21</v>
      </c>
      <c r="B4" s="29"/>
      <c r="C4" s="29"/>
      <c r="D4" s="29"/>
      <c r="E4" s="29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7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16.5" customHeight="1">
      <c r="A10" s="7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7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3.75" customHeight="1">
      <c r="A12" s="7" t="s">
        <v>93</v>
      </c>
      <c r="B12" s="2" t="s">
        <v>73</v>
      </c>
      <c r="C12" s="5">
        <v>1.25</v>
      </c>
      <c r="D12" s="12">
        <v>112200</v>
      </c>
      <c r="E12" s="12">
        <f t="shared" si="0"/>
        <v>140250</v>
      </c>
    </row>
    <row r="13" spans="1:5" ht="16.5" customHeight="1">
      <c r="A13" s="7" t="s">
        <v>23</v>
      </c>
      <c r="B13" s="2" t="s">
        <v>71</v>
      </c>
      <c r="C13" s="5">
        <v>4.65</v>
      </c>
      <c r="D13" s="12">
        <v>123200</v>
      </c>
      <c r="E13" s="15">
        <f t="shared" si="0"/>
        <v>572880</v>
      </c>
    </row>
    <row r="14" spans="1:5" ht="16.5" customHeight="1">
      <c r="A14" s="7" t="s">
        <v>24</v>
      </c>
      <c r="B14" s="2" t="s">
        <v>8</v>
      </c>
      <c r="C14" s="5">
        <v>3.1</v>
      </c>
      <c r="D14" s="12">
        <v>116600</v>
      </c>
      <c r="E14" s="18">
        <f t="shared" si="0"/>
        <v>361460</v>
      </c>
    </row>
    <row r="15" spans="1:5" ht="16.5" customHeight="1">
      <c r="A15" s="7" t="s">
        <v>25</v>
      </c>
      <c r="B15" s="2" t="s">
        <v>53</v>
      </c>
      <c r="C15" s="11">
        <f>C16+C17</f>
        <v>5</v>
      </c>
      <c r="D15" s="13"/>
      <c r="E15" s="13">
        <f>E16+E17</f>
        <v>510800</v>
      </c>
    </row>
    <row r="16" spans="1:5" ht="16.5" customHeight="1">
      <c r="A16" s="7" t="s">
        <v>94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7" t="s">
        <v>95</v>
      </c>
      <c r="B17" s="2" t="s">
        <v>9</v>
      </c>
      <c r="C17" s="5">
        <v>3</v>
      </c>
      <c r="D17" s="12">
        <v>104800</v>
      </c>
      <c r="E17" s="12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28.5" customHeight="1">
      <c r="A25" s="7" t="s">
        <v>96</v>
      </c>
      <c r="B25" s="2" t="s">
        <v>18</v>
      </c>
      <c r="C25" s="5">
        <v>1</v>
      </c>
      <c r="D25" s="12">
        <v>104800</v>
      </c>
      <c r="E25" s="12">
        <f t="shared" si="1"/>
        <v>104800</v>
      </c>
    </row>
    <row r="26" spans="1:5" ht="23.25" customHeight="1">
      <c r="A26" s="30" t="s">
        <v>17</v>
      </c>
      <c r="B26" s="31"/>
      <c r="C26" s="4">
        <f>C9+C10+C11+C12+C13+C14+C15+C18+C19+C20+C21+C22+C23+C24+C25</f>
        <v>25</v>
      </c>
      <c r="D26" s="4"/>
      <c r="E26" s="4">
        <f>E9+E10+E11+E12+E13+E14+E15+E18+E19+E20+E21+E22+E23+E24+E25</f>
        <v>2816790</v>
      </c>
    </row>
    <row r="30" spans="1:4" ht="14.2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29" t="s">
        <v>42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103</v>
      </c>
      <c r="D3" s="29"/>
      <c r="E3" s="29"/>
    </row>
    <row r="4" spans="1:5" ht="48" customHeight="1">
      <c r="A4" s="29" t="s">
        <v>87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1.55</v>
      </c>
      <c r="D12" s="12">
        <v>128700</v>
      </c>
      <c r="E12" s="12">
        <f t="shared" si="0"/>
        <v>199485</v>
      </c>
    </row>
    <row r="13" spans="1:5" ht="35.25" customHeight="1">
      <c r="A13" s="5">
        <v>5</v>
      </c>
      <c r="B13" s="2" t="s">
        <v>79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71</v>
      </c>
      <c r="C14" s="5">
        <v>6.2</v>
      </c>
      <c r="D14" s="12">
        <v>123200</v>
      </c>
      <c r="E14" s="15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7</v>
      </c>
      <c r="D16" s="11"/>
      <c r="E16" s="11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 aca="true" t="shared" si="1" ref="E17:E25"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 t="shared" si="1"/>
        <v>419200</v>
      </c>
    </row>
    <row r="19" spans="1:5" s="26" customFormat="1" ht="16.5" customHeight="1">
      <c r="A19" s="22">
        <v>9</v>
      </c>
      <c r="B19" s="23" t="s">
        <v>10</v>
      </c>
      <c r="C19" s="24">
        <v>1.5</v>
      </c>
      <c r="D19" s="25">
        <v>98200</v>
      </c>
      <c r="E19" s="27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57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0" t="s">
        <v>17</v>
      </c>
      <c r="B27" s="31"/>
      <c r="C27" s="17">
        <f>C9+C10+C11+C12+C13+C14+C15+C16+C19+C20+C21+C22+C23+C24+C25+C26</f>
        <v>33.1</v>
      </c>
      <c r="D27" s="17"/>
      <c r="E27" s="17">
        <f>E9+E10+E11+E12+E13+E14+E15+E16+E19+E20+E21+E22+E23+E24+E25+E26</f>
        <v>3678835</v>
      </c>
    </row>
    <row r="31" spans="1:4" ht="28.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29" t="s">
        <v>43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104</v>
      </c>
      <c r="D3" s="29"/>
      <c r="E3" s="29"/>
    </row>
    <row r="4" spans="1:5" ht="48" customHeight="1">
      <c r="A4" s="29" t="s">
        <v>86</v>
      </c>
      <c r="B4" s="29"/>
      <c r="C4" s="29"/>
      <c r="D4" s="29"/>
      <c r="E4" s="29"/>
    </row>
    <row r="5" spans="2:3" ht="14.25"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5">
        <v>168300</v>
      </c>
      <c r="E9" s="5">
        <f aca="true" t="shared" si="0" ref="E9:E15">C9*D9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133100</v>
      </c>
      <c r="E10" s="5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5">
        <v>98200</v>
      </c>
      <c r="E11" s="5">
        <f t="shared" si="0"/>
        <v>98200</v>
      </c>
    </row>
    <row r="12" spans="1:5" ht="16.5" customHeight="1">
      <c r="A12" s="5">
        <v>4</v>
      </c>
      <c r="B12" s="2" t="s">
        <v>70</v>
      </c>
      <c r="C12" s="5">
        <v>0.775</v>
      </c>
      <c r="D12" s="5">
        <v>128700</v>
      </c>
      <c r="E12" s="5">
        <f t="shared" si="0"/>
        <v>99742.5</v>
      </c>
    </row>
    <row r="13" spans="1:5" ht="21.75" customHeight="1">
      <c r="A13" s="5">
        <v>5</v>
      </c>
      <c r="B13" s="2" t="s">
        <v>73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71</v>
      </c>
      <c r="C14" s="5">
        <v>3.1</v>
      </c>
      <c r="D14" s="5">
        <v>123200</v>
      </c>
      <c r="E14" s="20">
        <f t="shared" si="0"/>
        <v>381920</v>
      </c>
    </row>
    <row r="15" spans="1:5" ht="16.5" customHeight="1">
      <c r="A15" s="5">
        <v>7</v>
      </c>
      <c r="B15" s="2" t="s">
        <v>8</v>
      </c>
      <c r="C15" s="5">
        <v>2.325</v>
      </c>
      <c r="D15" s="5">
        <v>116600</v>
      </c>
      <c r="E15" s="5">
        <f t="shared" si="0"/>
        <v>271095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92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92</v>
      </c>
    </row>
    <row r="26" spans="1:5" ht="23.25" customHeight="1">
      <c r="A26" s="30" t="s">
        <v>90</v>
      </c>
      <c r="B26" s="31"/>
      <c r="C26" s="4">
        <f>C9+C10+C11+C12+C13+C14+C15+C16+C19+C20+C21+C22+C23+C24+C25</f>
        <v>21.2</v>
      </c>
      <c r="D26" s="4"/>
      <c r="E26" s="4">
        <f>E9+E10+E11+E12+E13+E14+E15+E16+E19+E20+E21+E22+E23+E24+E25</f>
        <v>2390957.5</v>
      </c>
    </row>
    <row r="30" spans="1:4" ht="14.2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29" t="s">
        <v>44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88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6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30.75" customHeight="1">
      <c r="A12" s="5">
        <v>4</v>
      </c>
      <c r="B12" s="2" t="s">
        <v>72</v>
      </c>
      <c r="C12" s="5">
        <v>1</v>
      </c>
      <c r="D12" s="12">
        <v>119900</v>
      </c>
      <c r="E12" s="12">
        <f t="shared" si="0"/>
        <v>119900</v>
      </c>
    </row>
    <row r="13" spans="1:5" ht="30.75" customHeight="1">
      <c r="A13" s="5">
        <v>5</v>
      </c>
      <c r="B13" s="2" t="s">
        <v>89</v>
      </c>
      <c r="C13" s="5">
        <v>0.75</v>
      </c>
      <c r="D13" s="12">
        <v>112200</v>
      </c>
      <c r="E13" s="15">
        <f t="shared" si="0"/>
        <v>84150</v>
      </c>
    </row>
    <row r="14" spans="1:5" ht="30.75" customHeight="1">
      <c r="A14" s="5">
        <v>6</v>
      </c>
      <c r="B14" s="2" t="s">
        <v>70</v>
      </c>
      <c r="C14" s="5">
        <v>0.775</v>
      </c>
      <c r="D14" s="12">
        <v>128700</v>
      </c>
      <c r="E14" s="15">
        <f t="shared" si="0"/>
        <v>99742.5</v>
      </c>
    </row>
    <row r="15" spans="1:5" ht="27" customHeight="1">
      <c r="A15" s="5">
        <v>7</v>
      </c>
      <c r="B15" s="2" t="s">
        <v>71</v>
      </c>
      <c r="C15" s="5">
        <v>6.975</v>
      </c>
      <c r="D15" s="12">
        <v>123200</v>
      </c>
      <c r="E15" s="15">
        <f t="shared" si="0"/>
        <v>859320</v>
      </c>
    </row>
    <row r="16" spans="1:5" ht="16.5" customHeight="1">
      <c r="A16" s="5">
        <v>8</v>
      </c>
      <c r="B16" s="2" t="s">
        <v>8</v>
      </c>
      <c r="C16" s="5">
        <v>3.1</v>
      </c>
      <c r="D16" s="12">
        <v>116600</v>
      </c>
      <c r="E16" s="15">
        <f t="shared" si="0"/>
        <v>361460</v>
      </c>
    </row>
    <row r="17" spans="1:5" ht="16.5" customHeight="1">
      <c r="A17" s="5">
        <v>9</v>
      </c>
      <c r="B17" s="2" t="s">
        <v>97</v>
      </c>
      <c r="C17" s="5">
        <f>C18+C19</f>
        <v>7</v>
      </c>
      <c r="D17" s="12"/>
      <c r="E17" s="13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12">
        <v>98200</v>
      </c>
      <c r="E18" s="12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12">
        <v>104800</v>
      </c>
      <c r="E19" s="12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1.25</v>
      </c>
      <c r="D20" s="12">
        <v>104800</v>
      </c>
      <c r="E20" s="15">
        <f t="shared" si="1"/>
        <v>131000</v>
      </c>
    </row>
    <row r="21" spans="1:5" ht="16.5" customHeight="1">
      <c r="A21" s="5">
        <v>11</v>
      </c>
      <c r="B21" s="2" t="s">
        <v>11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12">
        <v>104800</v>
      </c>
      <c r="E25" s="12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12">
        <v>98200</v>
      </c>
      <c r="E26" s="12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12">
        <v>98200</v>
      </c>
      <c r="E27" s="12">
        <f t="shared" si="1"/>
        <v>98200</v>
      </c>
    </row>
    <row r="28" spans="1:5" ht="23.25" customHeight="1">
      <c r="A28" s="30" t="s">
        <v>91</v>
      </c>
      <c r="B28" s="31"/>
      <c r="C28" s="4">
        <f>C9+C10+C11+C12+C13+C14+C15+C16+C17+C20+C21+C22+C23+C24+C25+C26+C27</f>
        <v>30.85</v>
      </c>
      <c r="D28" s="4"/>
      <c r="E28" s="17">
        <f>E9+E10+E11+E12+E13+E14+E15+E16+E17+E20+E21+E22+E23+E24+E25+E26+E27</f>
        <v>3482772.5</v>
      </c>
    </row>
    <row r="32" spans="1:4" ht="14.25" customHeight="1">
      <c r="A32" s="29" t="s">
        <v>54</v>
      </c>
      <c r="B32" s="29"/>
      <c r="C32" s="28" t="s">
        <v>55</v>
      </c>
      <c r="D32" s="28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29" t="s">
        <v>45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19</v>
      </c>
      <c r="B4" s="29"/>
      <c r="C4" s="29"/>
      <c r="D4" s="29"/>
      <c r="E4" s="29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70</v>
      </c>
      <c r="C12" s="5">
        <v>0.775</v>
      </c>
      <c r="D12" s="12">
        <v>128700</v>
      </c>
      <c r="E12" s="15">
        <f t="shared" si="0"/>
        <v>99742.5</v>
      </c>
    </row>
    <row r="13" spans="1:5" ht="27" customHeight="1">
      <c r="A13" s="5">
        <v>5</v>
      </c>
      <c r="B13" s="2" t="s">
        <v>72</v>
      </c>
      <c r="C13" s="5">
        <v>1.5</v>
      </c>
      <c r="D13" s="12">
        <v>119900</v>
      </c>
      <c r="E13" s="12">
        <f t="shared" si="0"/>
        <v>179850</v>
      </c>
    </row>
    <row r="14" spans="1:5" ht="16.5" customHeight="1">
      <c r="A14" s="5">
        <v>6</v>
      </c>
      <c r="B14" s="2" t="s">
        <v>71</v>
      </c>
      <c r="C14" s="5">
        <v>5.425</v>
      </c>
      <c r="D14" s="12">
        <v>123200</v>
      </c>
      <c r="E14" s="15">
        <f t="shared" si="0"/>
        <v>668360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5">
        <f t="shared" si="0"/>
        <v>361460</v>
      </c>
    </row>
    <row r="16" spans="1:5" ht="16.5" customHeight="1">
      <c r="A16" s="5">
        <v>8</v>
      </c>
      <c r="B16" s="2" t="s">
        <v>53</v>
      </c>
      <c r="C16" s="11">
        <f>C17+C18</f>
        <v>6</v>
      </c>
      <c r="D16" s="13"/>
      <c r="E16" s="13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12">
        <v>98200</v>
      </c>
      <c r="E17" s="12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12">
        <v>104800</v>
      </c>
      <c r="E18" s="12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98200</v>
      </c>
      <c r="E20" s="12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35.25" customHeight="1">
      <c r="A26" s="5">
        <v>16</v>
      </c>
      <c r="B26" s="2" t="s">
        <v>18</v>
      </c>
      <c r="C26" s="5">
        <v>1</v>
      </c>
      <c r="D26" s="12">
        <v>98200</v>
      </c>
      <c r="E26" s="12">
        <f t="shared" si="1"/>
        <v>98200</v>
      </c>
    </row>
    <row r="27" spans="1:5" ht="23.25" customHeight="1">
      <c r="A27" s="30" t="s">
        <v>90</v>
      </c>
      <c r="B27" s="31"/>
      <c r="C27" s="4">
        <f>C9+C10+C11+C12+C13+C14+C15+C16+C19+C20+C21+C22+C23+C24+C25+C26</f>
        <v>27.799999999999997</v>
      </c>
      <c r="D27" s="4"/>
      <c r="E27" s="4">
        <f>E9+E10+E11+E12+E13+E14+E15+E16+E19+E20+E21+E22+E23+E24+E25+E26</f>
        <v>3110212.5</v>
      </c>
    </row>
    <row r="31" spans="1:4" ht="14.2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D12" sqref="D12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29" t="s">
        <v>46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22.5" customHeight="1">
      <c r="C3" s="29" t="s">
        <v>104</v>
      </c>
      <c r="D3" s="29"/>
      <c r="E3" s="29"/>
    </row>
    <row r="4" spans="1:5" ht="48" customHeight="1">
      <c r="A4" s="29" t="s">
        <v>85</v>
      </c>
      <c r="B4" s="29"/>
      <c r="C4" s="29"/>
      <c r="D4" s="29"/>
      <c r="E4" s="29"/>
    </row>
    <row r="5" spans="1:3" ht="14.25">
      <c r="A5" s="3">
        <v>1</v>
      </c>
      <c r="B5" s="6" t="s">
        <v>101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5">D9*C9</f>
        <v>168300</v>
      </c>
    </row>
    <row r="10" spans="1:5" ht="29.2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29.25" customHeight="1">
      <c r="A11" s="5">
        <v>3</v>
      </c>
      <c r="B11" s="2" t="s">
        <v>33</v>
      </c>
      <c r="C11" s="5">
        <v>1</v>
      </c>
      <c r="D11" s="12">
        <v>133100</v>
      </c>
      <c r="E11" s="12">
        <f t="shared" si="0"/>
        <v>133100</v>
      </c>
    </row>
    <row r="12" spans="1:5" ht="16.5" customHeight="1">
      <c r="A12" s="5">
        <v>4</v>
      </c>
      <c r="B12" s="2" t="s">
        <v>51</v>
      </c>
      <c r="C12" s="5">
        <v>1</v>
      </c>
      <c r="D12" s="12">
        <v>104800</v>
      </c>
      <c r="E12" s="12">
        <f t="shared" si="0"/>
        <v>104800</v>
      </c>
    </row>
    <row r="13" spans="1:5" ht="16.5" customHeight="1">
      <c r="A13" s="5">
        <v>5</v>
      </c>
      <c r="B13" s="2" t="s">
        <v>71</v>
      </c>
      <c r="C13" s="5">
        <v>6.2</v>
      </c>
      <c r="D13" s="12">
        <v>123200</v>
      </c>
      <c r="E13" s="12">
        <f t="shared" si="0"/>
        <v>763840</v>
      </c>
    </row>
    <row r="14" spans="1:5" ht="27" customHeight="1">
      <c r="A14" s="5">
        <v>6</v>
      </c>
      <c r="B14" s="2" t="s">
        <v>73</v>
      </c>
      <c r="C14" s="5">
        <v>1.5</v>
      </c>
      <c r="D14" s="12">
        <v>112200</v>
      </c>
      <c r="E14" s="12">
        <f t="shared" si="0"/>
        <v>168300</v>
      </c>
    </row>
    <row r="15" spans="1:5" ht="16.5" customHeight="1">
      <c r="A15" s="5">
        <v>7</v>
      </c>
      <c r="B15" s="2" t="s">
        <v>74</v>
      </c>
      <c r="C15" s="5">
        <v>4.65</v>
      </c>
      <c r="D15" s="12">
        <v>116600</v>
      </c>
      <c r="E15" s="12">
        <f t="shared" si="0"/>
        <v>542190</v>
      </c>
    </row>
    <row r="16" spans="1:5" ht="16.5" customHeight="1">
      <c r="A16" s="5">
        <v>8</v>
      </c>
      <c r="B16" s="2" t="s">
        <v>97</v>
      </c>
      <c r="C16" s="5">
        <f>C17+C18</f>
        <v>7</v>
      </c>
      <c r="D16" s="5"/>
      <c r="E16" s="5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12">
        <v>98200</v>
      </c>
      <c r="E17" s="12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12">
        <v>104800</v>
      </c>
      <c r="E18" s="12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12">
        <v>104800</v>
      </c>
      <c r="E19" s="12">
        <f>C19*D19</f>
        <v>104800</v>
      </c>
    </row>
    <row r="20" spans="1:5" ht="16.5" customHeight="1">
      <c r="A20" s="5">
        <v>10</v>
      </c>
      <c r="B20" s="2" t="s">
        <v>11</v>
      </c>
      <c r="C20" s="5">
        <v>2</v>
      </c>
      <c r="D20" s="12">
        <v>104800</v>
      </c>
      <c r="E20" s="12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>D22*C22</f>
        <v>98200</v>
      </c>
    </row>
    <row r="23" spans="1:5" ht="16.5" customHeight="1">
      <c r="A23" s="5">
        <v>13</v>
      </c>
      <c r="B23" s="2" t="s">
        <v>98</v>
      </c>
      <c r="C23" s="5">
        <f>C24+C25</f>
        <v>2</v>
      </c>
      <c r="D23" s="5"/>
      <c r="E23" s="5">
        <f>E24+E25</f>
        <v>203000</v>
      </c>
    </row>
    <row r="24" spans="1:5" ht="16.5" customHeight="1">
      <c r="A24" s="7" t="s">
        <v>99</v>
      </c>
      <c r="B24" s="2" t="s">
        <v>14</v>
      </c>
      <c r="C24" s="5">
        <v>1</v>
      </c>
      <c r="D24" s="12">
        <v>98200</v>
      </c>
      <c r="E24" s="12">
        <f>D24*C24</f>
        <v>98200</v>
      </c>
    </row>
    <row r="25" spans="1:5" ht="16.5" customHeight="1">
      <c r="A25" s="7" t="s">
        <v>100</v>
      </c>
      <c r="B25" s="2" t="s">
        <v>14</v>
      </c>
      <c r="C25" s="5">
        <v>1</v>
      </c>
      <c r="D25" s="12">
        <v>104800</v>
      </c>
      <c r="E25" s="12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12">
        <v>98200</v>
      </c>
      <c r="E26" s="12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12">
        <v>104800</v>
      </c>
      <c r="E27" s="12">
        <f>D27*C27</f>
        <v>104800</v>
      </c>
    </row>
    <row r="28" spans="1:5" ht="39" customHeight="1">
      <c r="A28" s="5">
        <v>16</v>
      </c>
      <c r="B28" s="2" t="s">
        <v>18</v>
      </c>
      <c r="C28" s="5">
        <v>1</v>
      </c>
      <c r="D28" s="12">
        <v>104800</v>
      </c>
      <c r="E28" s="12">
        <f>D28*C28</f>
        <v>104800</v>
      </c>
    </row>
    <row r="29" spans="1:5" ht="23.25" customHeight="1">
      <c r="A29" s="30" t="s">
        <v>17</v>
      </c>
      <c r="B29" s="31"/>
      <c r="C29" s="4">
        <f>C9+C10+C11+C12+C13+C14+C15+C16+C19+C20+C21+C22+C23+C26+C27+C28</f>
        <v>33.35</v>
      </c>
      <c r="D29" s="4"/>
      <c r="E29" s="17">
        <f>E9+E10+E11+E12+E13+E14+E15+E16+E19+E20+E21+E22+E23+E26+E27+E28</f>
        <v>3749030</v>
      </c>
    </row>
    <row r="33" spans="1:4" ht="14.25" customHeight="1">
      <c r="A33" s="29" t="s">
        <v>54</v>
      </c>
      <c r="B33" s="29"/>
      <c r="C33" s="28" t="s">
        <v>55</v>
      </c>
      <c r="D33" s="28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29" t="s">
        <v>47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20</v>
      </c>
      <c r="B4" s="29"/>
      <c r="C4" s="29"/>
      <c r="D4" s="29"/>
      <c r="E4" s="29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21.7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71</v>
      </c>
      <c r="C12" s="5">
        <v>3.1</v>
      </c>
      <c r="D12" s="12">
        <v>123200</v>
      </c>
      <c r="E12" s="15">
        <f t="shared" si="0"/>
        <v>381920</v>
      </c>
    </row>
    <row r="13" spans="1:5" ht="34.5" customHeight="1">
      <c r="A13" s="5">
        <v>5</v>
      </c>
      <c r="B13" s="2" t="s">
        <v>75</v>
      </c>
      <c r="C13" s="5">
        <v>1.5</v>
      </c>
      <c r="D13" s="12">
        <v>112200</v>
      </c>
      <c r="E13" s="12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12">
        <v>116600</v>
      </c>
      <c r="E14" s="12">
        <f t="shared" si="0"/>
        <v>722920</v>
      </c>
    </row>
    <row r="15" spans="1:5" ht="16.5" customHeight="1">
      <c r="A15" s="5">
        <v>7</v>
      </c>
      <c r="B15" s="2" t="s">
        <v>97</v>
      </c>
      <c r="C15" s="11">
        <f>C16+C17</f>
        <v>6</v>
      </c>
      <c r="D15" s="11"/>
      <c r="E15" s="11">
        <f>E16+E17</f>
        <v>602400</v>
      </c>
    </row>
    <row r="16" spans="1:5" ht="16.5" customHeight="1">
      <c r="A16" s="5">
        <v>7.1</v>
      </c>
      <c r="B16" s="2" t="s">
        <v>9</v>
      </c>
      <c r="C16" s="5">
        <v>4</v>
      </c>
      <c r="D16" s="12">
        <v>98200</v>
      </c>
      <c r="E16" s="12">
        <f aca="true" t="shared" si="1" ref="E16:E25">D16*C16</f>
        <v>392800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104800</v>
      </c>
      <c r="E19" s="12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104800</v>
      </c>
      <c r="E23" s="12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90</v>
      </c>
      <c r="B26" s="31"/>
      <c r="C26" s="4">
        <f>C9+C10+C11+C12+C13+C14+C15+C18+C19+C20+C21+C22+C23+C24+C25</f>
        <v>27.8</v>
      </c>
      <c r="D26" s="4"/>
      <c r="E26" s="17">
        <f>E9+E10+E11+E12+E13+E14+E15+E18+E19+E20+E21+E22+E23+E24+E25</f>
        <v>3093740</v>
      </c>
    </row>
    <row r="30" spans="1:4" ht="28.5" customHeight="1">
      <c r="A30" s="29" t="s">
        <v>54</v>
      </c>
      <c r="B30" s="29"/>
      <c r="C30" s="28" t="s">
        <v>55</v>
      </c>
      <c r="D30" s="28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29" t="s">
        <v>48</v>
      </c>
      <c r="D1" s="29"/>
      <c r="E1" s="29"/>
    </row>
    <row r="2" spans="3:5" ht="14.25" customHeight="1">
      <c r="C2" s="29" t="s">
        <v>56</v>
      </c>
      <c r="D2" s="29"/>
      <c r="E2" s="29"/>
    </row>
    <row r="3" spans="3:5" ht="14.25" customHeight="1">
      <c r="C3" s="29" t="s">
        <v>102</v>
      </c>
      <c r="D3" s="29"/>
      <c r="E3" s="29"/>
    </row>
    <row r="4" spans="1:5" ht="48" customHeight="1">
      <c r="A4" s="29" t="s">
        <v>22</v>
      </c>
      <c r="B4" s="29"/>
      <c r="C4" s="29"/>
      <c r="D4" s="29"/>
      <c r="E4" s="29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52</v>
      </c>
    </row>
    <row r="9" spans="1:5" ht="16.5" customHeight="1">
      <c r="A9" s="5">
        <v>1</v>
      </c>
      <c r="B9" s="2" t="s">
        <v>6</v>
      </c>
      <c r="C9" s="5">
        <v>1</v>
      </c>
      <c r="D9" s="12">
        <v>168300</v>
      </c>
      <c r="E9" s="12">
        <f aca="true" t="shared" si="0" ref="E9:E14">D9*C9</f>
        <v>168300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133100</v>
      </c>
      <c r="E10" s="12">
        <f t="shared" si="0"/>
        <v>133100</v>
      </c>
    </row>
    <row r="11" spans="1:5" ht="16.5" customHeight="1">
      <c r="A11" s="5">
        <v>3</v>
      </c>
      <c r="B11" s="2" t="s">
        <v>51</v>
      </c>
      <c r="C11" s="5">
        <v>1</v>
      </c>
      <c r="D11" s="12">
        <v>98200</v>
      </c>
      <c r="E11" s="12">
        <f t="shared" si="0"/>
        <v>98200</v>
      </c>
    </row>
    <row r="12" spans="1:5" ht="16.5" customHeight="1">
      <c r="A12" s="5">
        <v>4</v>
      </c>
      <c r="B12" s="2" t="s">
        <v>71</v>
      </c>
      <c r="C12" s="5">
        <v>4.65</v>
      </c>
      <c r="D12" s="12">
        <v>123200</v>
      </c>
      <c r="E12" s="12">
        <f t="shared" si="0"/>
        <v>572880</v>
      </c>
    </row>
    <row r="13" spans="1:5" ht="32.25" customHeight="1">
      <c r="A13" s="5">
        <v>5</v>
      </c>
      <c r="B13" s="2" t="s">
        <v>76</v>
      </c>
      <c r="C13" s="5">
        <v>1</v>
      </c>
      <c r="D13" s="12">
        <v>112200</v>
      </c>
      <c r="E13" s="12">
        <f t="shared" si="0"/>
        <v>112200</v>
      </c>
    </row>
    <row r="14" spans="1:5" ht="16.5" customHeight="1">
      <c r="A14" s="5">
        <v>6</v>
      </c>
      <c r="B14" s="2" t="s">
        <v>8</v>
      </c>
      <c r="C14" s="5">
        <v>1.55</v>
      </c>
      <c r="D14" s="12">
        <v>116600</v>
      </c>
      <c r="E14" s="15">
        <f t="shared" si="0"/>
        <v>180730</v>
      </c>
    </row>
    <row r="15" spans="1:5" ht="16.5" customHeight="1">
      <c r="A15" s="5">
        <v>7</v>
      </c>
      <c r="B15" s="2" t="s">
        <v>78</v>
      </c>
      <c r="C15" s="11">
        <f>C17+C17</f>
        <v>4</v>
      </c>
      <c r="D15" s="11"/>
      <c r="E15" s="11">
        <f>E17+E17</f>
        <v>419200</v>
      </c>
    </row>
    <row r="16" spans="1:5" ht="16.5" customHeight="1">
      <c r="A16" s="5">
        <v>7.1</v>
      </c>
      <c r="B16" s="2" t="s">
        <v>9</v>
      </c>
      <c r="C16" s="5">
        <v>2</v>
      </c>
      <c r="D16" s="12">
        <v>98200</v>
      </c>
      <c r="E16" s="12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12">
        <v>104800</v>
      </c>
      <c r="E17" s="12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12">
        <v>104800</v>
      </c>
      <c r="E18" s="12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12">
        <v>98200</v>
      </c>
      <c r="E19" s="12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12">
        <v>104800</v>
      </c>
      <c r="E21" s="12">
        <f t="shared" si="1"/>
        <v>104800</v>
      </c>
    </row>
    <row r="22" spans="1:5" ht="16.5" customHeight="1">
      <c r="A22" s="5">
        <v>12</v>
      </c>
      <c r="B22" s="2" t="s">
        <v>14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12">
        <v>98200</v>
      </c>
      <c r="E24" s="12">
        <f t="shared" si="1"/>
        <v>98200</v>
      </c>
    </row>
    <row r="25" spans="1:5" ht="30" customHeight="1">
      <c r="A25" s="5">
        <v>15</v>
      </c>
      <c r="B25" s="2" t="s">
        <v>81</v>
      </c>
      <c r="C25" s="5">
        <v>1</v>
      </c>
      <c r="D25" s="12">
        <v>98200</v>
      </c>
      <c r="E25" s="12">
        <f t="shared" si="1"/>
        <v>98200</v>
      </c>
    </row>
    <row r="26" spans="1:5" ht="23.25" customHeight="1">
      <c r="A26" s="30" t="s">
        <v>90</v>
      </c>
      <c r="B26" s="31"/>
      <c r="C26" s="4">
        <f>C9+C10+C11+C12+C13+C14+C15+C18+C19+C20+C21+C22+C23+C24+C25</f>
        <v>22.200000000000003</v>
      </c>
      <c r="D26" s="4"/>
      <c r="E26" s="17">
        <f>E9+E10+E11+E12+E13+E14+E15+E18+E19+E20+E21+E22+E23+E24+E25</f>
        <v>2490010</v>
      </c>
    </row>
    <row r="31" spans="1:4" ht="14.25" customHeight="1">
      <c r="A31" s="29" t="s">
        <v>54</v>
      </c>
      <c r="B31" s="29"/>
      <c r="C31" s="28" t="s">
        <v>55</v>
      </c>
      <c r="D31" s="28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2021-08-11T08:39:27Z</cp:lastPrinted>
  <dcterms:created xsi:type="dcterms:W3CDTF">1996-10-14T23:33:28Z</dcterms:created>
  <dcterms:modified xsi:type="dcterms:W3CDTF">2021-08-11T08:39:30Z</dcterms:modified>
  <cp:category/>
  <cp:version/>
  <cp:contentType/>
  <cp:contentStatus/>
</cp:coreProperties>
</file>