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2" sheetId="10" r:id="rId10"/>
    <sheet name="13" sheetId="11" r:id="rId11"/>
    <sheet name="Artsvanik" sheetId="12" r:id="rId12"/>
    <sheet name="Davit_Beck" sheetId="13" r:id="rId13"/>
    <sheet name="Tsav" sheetId="14" r:id="rId14"/>
    <sheet name="Syunik" sheetId="15" r:id="rId15"/>
  </sheets>
  <definedNames/>
  <calcPr fullCalcOnLoad="1"/>
</workbook>
</file>

<file path=xl/sharedStrings.xml><?xml version="1.0" encoding="utf-8"?>
<sst xmlns="http://schemas.openxmlformats.org/spreadsheetml/2006/main" count="462" uniqueCount="110">
  <si>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</si>
  <si>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</si>
  <si>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</si>
  <si>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</si>
  <si>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</si>
  <si>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</si>
  <si>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</si>
  <si>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</si>
  <si>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</si>
  <si>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</si>
  <si>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</si>
  <si>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</si>
  <si>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</si>
  <si>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</si>
  <si>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</si>
  <si>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</si>
  <si>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</si>
  <si>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</si>
  <si>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</si>
  <si>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</si>
  <si>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</si>
  <si>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</si>
  <si>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</si>
  <si>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</si>
  <si>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</si>
  <si>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</si>
  <si>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</si>
  <si>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</si>
  <si>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</si>
  <si>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</si>
  <si>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</si>
  <si>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</si>
  <si>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</si>
  <si>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</si>
  <si>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</si>
  <si>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</si>
  <si>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</si>
  <si>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</si>
  <si>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</si>
  <si>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</si>
  <si>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</si>
  <si>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</si>
  <si>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</si>
  <si>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</si>
  <si>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</si>
  <si>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</si>
  <si>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</si>
  <si>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</si>
  <si>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</si>
  <si>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</si>
  <si>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</si>
  <si>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</si>
  <si>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</si>
  <si>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</si>
  <si>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</si>
  <si>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</si>
  <si>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</si>
  <si>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</si>
  <si>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Խմբերի թիվը`  1</t>
  </si>
  <si>
    <t>Հավելված N 13</t>
  </si>
  <si>
    <t>Հավաքարար</t>
  </si>
  <si>
    <t>Հավելված N 14</t>
  </si>
  <si>
    <t>Հավելված N 15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</si>
  <si>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</si>
  <si>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</si>
  <si>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</si>
  <si>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</si>
  <si>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</si>
  <si>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</si>
  <si>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</si>
  <si>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</si>
  <si>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</si>
  <si>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</si>
  <si>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</si>
  <si>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</si>
  <si>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</si>
  <si>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</si>
  <si>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</si>
  <si>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</si>
  <si>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</si>
  <si>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</si>
  <si>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</si>
  <si>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</si>
  <si>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</si>
  <si>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</si>
  <si>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</si>
  <si>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</si>
  <si>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</si>
  <si>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</si>
  <si>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</si>
  <si>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</si>
  <si>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</si>
  <si>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</si>
  <si>
    <t>Խմբերի թիվը`  7</t>
  </si>
  <si>
    <t>Փոխտնօրեն-Բարաբաթում խմբի ղեկավար</t>
  </si>
  <si>
    <t>98200</t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</si>
  <si>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 xml:space="preserve">Կապանի </t>
    </r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Արծվանիկ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</si>
  <si>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«Դավիթ Բեկ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</si>
  <si>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«Ծավ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</si>
  <si>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«Սյունիք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</si>
  <si>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t xml:space="preserve">Դաստիարակ </t>
  </si>
  <si>
    <t>Հավելված N 9</t>
  </si>
  <si>
    <t xml:space="preserve">2022թ. Դեկտեմբերի 27-ի թիվ   181-Ա որոշման </t>
  </si>
  <si>
    <t xml:space="preserve">2022թ. Դեկտեմբերի 27-ի թիվ    181-Ա որոշման  </t>
  </si>
  <si>
    <t xml:space="preserve">2022թ. Դեկտեմբերի 27-ի թիվ 181-Ա որոշման </t>
  </si>
  <si>
    <t xml:space="preserve">2022թ. Դեկտեմբերի 27-ի թիվ   181 -Ա որոշման </t>
  </si>
  <si>
    <t xml:space="preserve">2022թ. Դեկտեմբերի 27-ի թիվ    181-Ա որոշման </t>
  </si>
  <si>
    <t xml:space="preserve">2022թ. Դեկտեմբերի 27-ի թիվ  181 -Ա որոշման </t>
  </si>
  <si>
    <t xml:space="preserve">2022թ. Դեկտեմբերի 27-ի թիվ 181 -Ա որոշման </t>
  </si>
  <si>
    <t xml:space="preserve">2022թ. Դեկտեմբերի 27-ի թիվ   181 -Ա որոշման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</si>
</sst>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  <numFmt numFmtId="194" formatCode="[$-409]dddd\,\ mmmm\ d\,\ yyyy"/>
    <numFmt numFmtId="195" formatCode="[$-409]h:mm:ss\ AM/PM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6">
      <selection activeCell="C3" sqref="C3:E3"/>
    </sheetView>
  </sheetViews>
  <sheetFormatPr defaultColWidth="9.140625" defaultRowHeight="12.75"/>
  <cols>
    <col min="1" max="1" width="6.5742187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33" t="s">
        <v>40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102</v>
      </c>
      <c r="D3" s="33"/>
      <c r="E3" s="33"/>
    </row>
    <row r="4" spans="1:5" ht="48" customHeight="1">
      <c r="A4" s="33" t="s">
        <v>0</v>
      </c>
      <c r="B4" s="33"/>
      <c r="C4" s="33"/>
      <c r="D4" s="33"/>
      <c r="E4" s="33"/>
    </row>
    <row r="5" spans="1:3" ht="15" customHeight="1">
      <c r="A5" s="3">
        <v>1</v>
      </c>
      <c r="B5" s="6" t="s">
        <v>93</v>
      </c>
      <c r="C5" s="6"/>
    </row>
    <row r="6" spans="1:3" ht="15" customHeight="1">
      <c r="A6" s="3">
        <v>2</v>
      </c>
      <c r="B6" s="36" t="s">
        <v>2</v>
      </c>
      <c r="C6" s="36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24.75" customHeight="1">
      <c r="A11" s="5">
        <v>3</v>
      </c>
      <c r="B11" s="2" t="s">
        <v>94</v>
      </c>
      <c r="C11" s="5">
        <v>1</v>
      </c>
      <c r="D11" s="7">
        <v>142000</v>
      </c>
      <c r="E11" s="7">
        <v>142000</v>
      </c>
    </row>
    <row r="12" spans="1:5" ht="16.5" customHeight="1">
      <c r="A12" s="5">
        <v>4</v>
      </c>
      <c r="B12" s="2" t="s">
        <v>50</v>
      </c>
      <c r="C12" s="5">
        <v>1</v>
      </c>
      <c r="D12" s="7">
        <v>104800</v>
      </c>
      <c r="E12" s="7">
        <f t="shared" si="0"/>
        <v>104800</v>
      </c>
    </row>
    <row r="13" spans="1:5" ht="16.5" customHeight="1">
      <c r="A13" s="5">
        <v>5</v>
      </c>
      <c r="B13" s="2" t="s">
        <v>64</v>
      </c>
      <c r="C13" s="5">
        <v>2.325</v>
      </c>
      <c r="D13" s="7">
        <v>135100</v>
      </c>
      <c r="E13" s="7">
        <f t="shared" si="0"/>
        <v>314107.5</v>
      </c>
    </row>
    <row r="14" spans="1:5" ht="16.5" customHeight="1">
      <c r="A14" s="5">
        <v>6</v>
      </c>
      <c r="B14" s="2" t="s">
        <v>65</v>
      </c>
      <c r="C14" s="5">
        <v>6.975</v>
      </c>
      <c r="D14" s="7">
        <v>123200</v>
      </c>
      <c r="E14" s="7">
        <f>D14*C14</f>
        <v>859320</v>
      </c>
    </row>
    <row r="15" spans="1:5" ht="16.5" customHeight="1">
      <c r="A15" s="5">
        <v>7</v>
      </c>
      <c r="B15" s="2" t="s">
        <v>8</v>
      </c>
      <c r="C15" s="5">
        <v>1.55</v>
      </c>
      <c r="D15" s="7">
        <v>116600</v>
      </c>
      <c r="E15" s="7">
        <f>D15*C15</f>
        <v>180730</v>
      </c>
    </row>
    <row r="16" spans="1:5" ht="33.75" customHeight="1">
      <c r="A16" s="5">
        <v>8</v>
      </c>
      <c r="B16" s="2" t="s">
        <v>66</v>
      </c>
      <c r="C16" s="5">
        <v>1.5</v>
      </c>
      <c r="D16" s="7">
        <v>119900</v>
      </c>
      <c r="E16" s="7">
        <f t="shared" si="0"/>
        <v>179850</v>
      </c>
    </row>
    <row r="17" spans="1:5" ht="25.5" customHeight="1">
      <c r="A17" s="5">
        <v>9</v>
      </c>
      <c r="B17" s="2" t="s">
        <v>67</v>
      </c>
      <c r="C17" s="5">
        <v>0.25</v>
      </c>
      <c r="D17" s="7">
        <v>112200</v>
      </c>
      <c r="E17" s="7">
        <v>28050</v>
      </c>
    </row>
    <row r="18" spans="1:5" ht="16.5" customHeight="1" hidden="1">
      <c r="A18" s="5"/>
      <c r="B18" s="2"/>
      <c r="C18" s="5"/>
      <c r="D18" s="7"/>
      <c r="E18" s="7"/>
    </row>
    <row r="19" spans="1:5" ht="16.5" customHeight="1">
      <c r="A19" s="5">
        <v>10</v>
      </c>
      <c r="B19" s="2" t="s">
        <v>9</v>
      </c>
      <c r="C19" s="11">
        <f>C20+C21</f>
        <v>7</v>
      </c>
      <c r="D19" s="7"/>
      <c r="E19" s="25">
        <f>E20+E21</f>
        <v>713800</v>
      </c>
    </row>
    <row r="20" spans="1:5" ht="16.5" customHeight="1">
      <c r="A20" s="5">
        <v>10.1</v>
      </c>
      <c r="B20" s="2" t="s">
        <v>9</v>
      </c>
      <c r="C20" s="5">
        <v>3</v>
      </c>
      <c r="D20" s="7">
        <v>98200</v>
      </c>
      <c r="E20" s="7">
        <f>C20*D20</f>
        <v>294600</v>
      </c>
    </row>
    <row r="21" spans="1:5" ht="16.5" customHeight="1">
      <c r="A21" s="5">
        <v>10.2</v>
      </c>
      <c r="B21" s="2" t="s">
        <v>9</v>
      </c>
      <c r="C21" s="5">
        <v>4</v>
      </c>
      <c r="D21" s="7">
        <v>104800</v>
      </c>
      <c r="E21" s="7">
        <f>C21*D21</f>
        <v>419200</v>
      </c>
    </row>
    <row r="22" spans="1:5" ht="16.5" customHeight="1">
      <c r="A22" s="5">
        <v>11</v>
      </c>
      <c r="B22" s="2" t="s">
        <v>10</v>
      </c>
      <c r="C22" s="11">
        <v>1.5</v>
      </c>
      <c r="D22" s="7"/>
      <c r="E22" s="25"/>
    </row>
    <row r="23" spans="1:5" ht="16.5" customHeight="1">
      <c r="A23" s="15">
        <v>11.1</v>
      </c>
      <c r="B23" s="2" t="s">
        <v>10</v>
      </c>
      <c r="C23" s="5">
        <v>1</v>
      </c>
      <c r="D23" s="7">
        <v>98200</v>
      </c>
      <c r="E23" s="7">
        <f aca="true" t="shared" si="1" ref="E23:E37">D23*C23</f>
        <v>98200</v>
      </c>
    </row>
    <row r="24" spans="1:5" ht="16.5" customHeight="1">
      <c r="A24" s="5">
        <v>11.2</v>
      </c>
      <c r="B24" s="2" t="s">
        <v>10</v>
      </c>
      <c r="C24" s="5">
        <v>0.5</v>
      </c>
      <c r="D24" s="7">
        <v>104800</v>
      </c>
      <c r="E24" s="7">
        <v>52400</v>
      </c>
    </row>
    <row r="25" spans="1:5" ht="16.5" customHeight="1">
      <c r="A25" s="5">
        <v>12</v>
      </c>
      <c r="B25" s="2" t="s">
        <v>11</v>
      </c>
      <c r="C25" s="11">
        <v>2</v>
      </c>
      <c r="D25" s="7"/>
      <c r="E25" s="25"/>
    </row>
    <row r="26" spans="1:5" ht="16.5" customHeight="1">
      <c r="A26" s="5">
        <v>12.1</v>
      </c>
      <c r="B26" s="2" t="s">
        <v>11</v>
      </c>
      <c r="C26" s="5">
        <v>1</v>
      </c>
      <c r="D26" s="7">
        <v>98200</v>
      </c>
      <c r="E26" s="7" t="s">
        <v>95</v>
      </c>
    </row>
    <row r="27" spans="1:5" ht="16.5" customHeight="1">
      <c r="A27" s="5">
        <v>12.2</v>
      </c>
      <c r="B27" s="2" t="s">
        <v>11</v>
      </c>
      <c r="C27" s="5">
        <v>1</v>
      </c>
      <c r="D27" s="7">
        <v>104800</v>
      </c>
      <c r="E27" s="7">
        <v>104800</v>
      </c>
    </row>
    <row r="28" spans="1:5" ht="16.5" customHeight="1">
      <c r="A28" s="5">
        <v>13</v>
      </c>
      <c r="B28" s="2" t="s">
        <v>12</v>
      </c>
      <c r="C28" s="5">
        <v>1</v>
      </c>
      <c r="D28" s="7">
        <v>104800</v>
      </c>
      <c r="E28" s="7">
        <f t="shared" si="1"/>
        <v>104800</v>
      </c>
    </row>
    <row r="29" spans="1:5" ht="16.5" customHeight="1">
      <c r="A29" s="5">
        <v>14</v>
      </c>
      <c r="B29" s="2" t="s">
        <v>13</v>
      </c>
      <c r="C29" s="5">
        <v>1</v>
      </c>
      <c r="D29" s="7">
        <v>98200</v>
      </c>
      <c r="E29" s="7">
        <f t="shared" si="1"/>
        <v>98200</v>
      </c>
    </row>
    <row r="30" spans="1:5" ht="16.5" customHeight="1">
      <c r="A30" s="5">
        <v>15</v>
      </c>
      <c r="B30" s="2" t="s">
        <v>14</v>
      </c>
      <c r="C30" s="11">
        <v>2</v>
      </c>
      <c r="D30" s="7"/>
      <c r="E30" s="25"/>
    </row>
    <row r="31" spans="1:5" ht="16.5" customHeight="1">
      <c r="A31" s="24">
        <v>15.1</v>
      </c>
      <c r="B31" s="2" t="s">
        <v>14</v>
      </c>
      <c r="C31" s="5">
        <v>1</v>
      </c>
      <c r="D31" s="7">
        <v>98200</v>
      </c>
      <c r="E31" s="7">
        <f t="shared" si="1"/>
        <v>98200</v>
      </c>
    </row>
    <row r="32" spans="1:5" ht="16.5" customHeight="1">
      <c r="A32" s="5">
        <v>15.2</v>
      </c>
      <c r="B32" s="2" t="s">
        <v>14</v>
      </c>
      <c r="C32" s="5">
        <v>1</v>
      </c>
      <c r="D32" s="7">
        <v>104800</v>
      </c>
      <c r="E32" s="7">
        <v>104800</v>
      </c>
    </row>
    <row r="33" spans="1:5" ht="16.5" customHeight="1">
      <c r="A33" s="5">
        <v>16</v>
      </c>
      <c r="B33" s="2" t="s">
        <v>15</v>
      </c>
      <c r="C33" s="5">
        <v>1</v>
      </c>
      <c r="D33" s="7">
        <v>104800</v>
      </c>
      <c r="E33" s="7">
        <f t="shared" si="1"/>
        <v>104800</v>
      </c>
    </row>
    <row r="34" spans="1:5" ht="16.5" customHeight="1">
      <c r="A34" s="5">
        <v>17</v>
      </c>
      <c r="B34" s="2" t="s">
        <v>16</v>
      </c>
      <c r="C34" s="5">
        <v>2</v>
      </c>
      <c r="D34" s="7">
        <v>104800</v>
      </c>
      <c r="E34" s="7">
        <f t="shared" si="1"/>
        <v>209600</v>
      </c>
    </row>
    <row r="35" spans="1:5" ht="25.5" customHeight="1">
      <c r="A35" s="5">
        <v>18</v>
      </c>
      <c r="B35" s="2" t="s">
        <v>18</v>
      </c>
      <c r="C35" s="11">
        <v>1.5</v>
      </c>
      <c r="D35" s="7"/>
      <c r="E35" s="7"/>
    </row>
    <row r="36" spans="1:5" ht="30.75" customHeight="1">
      <c r="A36" s="5">
        <v>18.1</v>
      </c>
      <c r="B36" s="2" t="s">
        <v>18</v>
      </c>
      <c r="C36" s="5">
        <v>1</v>
      </c>
      <c r="D36" s="7">
        <v>98200</v>
      </c>
      <c r="E36" s="7">
        <f>D36*C36</f>
        <v>98200</v>
      </c>
    </row>
    <row r="37" spans="1:5" ht="33.75" customHeight="1">
      <c r="A37" s="5">
        <v>18.2</v>
      </c>
      <c r="B37" s="2" t="s">
        <v>18</v>
      </c>
      <c r="C37" s="5">
        <v>0.5</v>
      </c>
      <c r="D37" s="7">
        <v>104800</v>
      </c>
      <c r="E37" s="7">
        <f t="shared" si="1"/>
        <v>52400</v>
      </c>
    </row>
    <row r="38" spans="1:5" ht="23.25" customHeight="1">
      <c r="A38" s="34" t="s">
        <v>82</v>
      </c>
      <c r="B38" s="35"/>
      <c r="C38" s="4">
        <f>C9+C10+C11+C12+C13+C14+C15+C16+C17+C20+C21+C23+C24+C26+C27+C28+C29+C31+C32+C33+C34+C36+C37</f>
        <v>35.6</v>
      </c>
      <c r="D38" s="26"/>
      <c r="E38" s="14">
        <f>E37+E36+E34+E33+E32+E31+E29+E28+E27+E26+E24+E23+E21+E20+E17+E16+E15+E14+E13+E12+E11+E10+E9</f>
        <v>4063757.5</v>
      </c>
    </row>
    <row r="39" ht="13.5">
      <c r="E39" s="27"/>
    </row>
    <row r="41" ht="13.5" hidden="1"/>
    <row r="42" spans="1:4" ht="24.75" customHeight="1">
      <c r="A42" s="33" t="s">
        <v>53</v>
      </c>
      <c r="B42" s="33"/>
      <c r="C42" s="32" t="s">
        <v>54</v>
      </c>
      <c r="D42" s="32"/>
    </row>
  </sheetData>
  <sheetProtection/>
  <mergeCells count="8">
    <mergeCell ref="C42:D42"/>
    <mergeCell ref="C3:E3"/>
    <mergeCell ref="A4:E4"/>
    <mergeCell ref="A38:B38"/>
    <mergeCell ref="B6:C6"/>
    <mergeCell ref="C1:E1"/>
    <mergeCell ref="C2:E2"/>
    <mergeCell ref="A42:B4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33" t="s">
        <v>57</v>
      </c>
      <c r="D1" s="33"/>
      <c r="E1" s="33"/>
      <c r="F1" s="33"/>
      <c r="G1" s="33"/>
    </row>
    <row r="2" spans="3:7" ht="14.25" customHeight="1">
      <c r="C2" s="33" t="s">
        <v>55</v>
      </c>
      <c r="D2" s="33"/>
      <c r="E2" s="33"/>
      <c r="F2" s="33"/>
      <c r="G2" s="33"/>
    </row>
    <row r="3" spans="3:7" ht="14.25" customHeight="1">
      <c r="C3" s="33" t="s">
        <v>102</v>
      </c>
      <c r="D3" s="33"/>
      <c r="E3" s="33"/>
      <c r="F3" s="33"/>
      <c r="G3" s="33"/>
    </row>
    <row r="4" spans="1:7" ht="48" customHeight="1">
      <c r="A4" s="33" t="s">
        <v>76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51</v>
      </c>
      <c r="F8" s="10" t="s">
        <v>39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7">
        <v>176700</v>
      </c>
      <c r="G9" s="7">
        <f>F9*C9</f>
        <v>176700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7">
        <v>139800</v>
      </c>
      <c r="G10" s="7">
        <f aca="true" t="shared" si="1" ref="G10:G25">F10*C10</f>
        <v>139800</v>
      </c>
    </row>
    <row r="11" spans="1:7" ht="15.7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7">
        <v>104800</v>
      </c>
      <c r="G11" s="7">
        <f t="shared" si="1"/>
        <v>104800</v>
      </c>
    </row>
    <row r="12" spans="1:7" ht="27.75" customHeight="1">
      <c r="A12" s="5">
        <v>4</v>
      </c>
      <c r="B12" s="2" t="s">
        <v>67</v>
      </c>
      <c r="C12" s="5">
        <v>1.25</v>
      </c>
      <c r="D12" s="5">
        <v>84000</v>
      </c>
      <c r="E12" s="5"/>
      <c r="F12" s="7">
        <v>112200</v>
      </c>
      <c r="G12" s="7">
        <f t="shared" si="1"/>
        <v>140250</v>
      </c>
    </row>
    <row r="13" spans="1:7" ht="27.75" customHeight="1">
      <c r="A13" s="5">
        <v>5</v>
      </c>
      <c r="B13" s="2" t="s">
        <v>64</v>
      </c>
      <c r="C13" s="5">
        <v>0.775</v>
      </c>
      <c r="D13" s="5"/>
      <c r="E13" s="5"/>
      <c r="F13" s="7">
        <v>135100</v>
      </c>
      <c r="G13" s="7">
        <f t="shared" si="1"/>
        <v>104702.5</v>
      </c>
    </row>
    <row r="14" spans="1:7" ht="16.5" customHeight="1">
      <c r="A14" s="5">
        <v>6</v>
      </c>
      <c r="B14" s="2" t="s">
        <v>65</v>
      </c>
      <c r="C14" s="5">
        <v>5.425</v>
      </c>
      <c r="D14" s="5">
        <v>80000</v>
      </c>
      <c r="E14" s="5"/>
      <c r="F14" s="7">
        <v>123200</v>
      </c>
      <c r="G14" s="7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7">
        <v>116600</v>
      </c>
      <c r="G15" s="7">
        <f t="shared" si="1"/>
        <v>180730</v>
      </c>
    </row>
    <row r="16" spans="1:7" ht="16.5" customHeight="1">
      <c r="A16" s="5">
        <v>8</v>
      </c>
      <c r="B16" s="2" t="s">
        <v>71</v>
      </c>
      <c r="C16" s="5">
        <f>C17+C18</f>
        <v>5</v>
      </c>
      <c r="D16" s="5">
        <f>D17+D18</f>
        <v>137200</v>
      </c>
      <c r="E16" s="5">
        <f>E17+E18</f>
        <v>340600</v>
      </c>
      <c r="F16" s="7"/>
      <c r="G16" s="7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7">
        <v>98200</v>
      </c>
      <c r="G17" s="7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7">
        <v>104800</v>
      </c>
      <c r="G18" s="7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7">
        <v>98200</v>
      </c>
      <c r="G19" s="7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7">
        <v>104800</v>
      </c>
      <c r="G20" s="7">
        <f t="shared" si="1"/>
        <v>104800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7">
        <v>98200</v>
      </c>
      <c r="G21" s="7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7">
        <v>104800</v>
      </c>
      <c r="G22" s="7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7">
        <v>104800</v>
      </c>
      <c r="G23" s="7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7">
        <v>104800</v>
      </c>
      <c r="G24" s="7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7">
        <v>98200</v>
      </c>
      <c r="G25" s="7">
        <f t="shared" si="1"/>
        <v>98200</v>
      </c>
    </row>
    <row r="26" spans="1:7" ht="23.25" customHeight="1">
      <c r="A26" s="34" t="s">
        <v>82</v>
      </c>
      <c r="B26" s="35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2733342.5</v>
      </c>
    </row>
    <row r="32" spans="1:6" ht="14.25" customHeight="1">
      <c r="A32" s="33" t="s">
        <v>53</v>
      </c>
      <c r="B32" s="33"/>
      <c r="C32" s="32" t="s">
        <v>54</v>
      </c>
      <c r="D32" s="32"/>
      <c r="E32" s="32"/>
      <c r="F32" s="32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33" t="s">
        <v>48</v>
      </c>
      <c r="D1" s="33"/>
      <c r="E1" s="33"/>
      <c r="F1" s="33"/>
      <c r="G1" s="33"/>
    </row>
    <row r="2" spans="3:7" ht="14.25" customHeight="1">
      <c r="C2" s="33" t="s">
        <v>55</v>
      </c>
      <c r="D2" s="33"/>
      <c r="E2" s="33"/>
      <c r="F2" s="33"/>
      <c r="G2" s="33"/>
    </row>
    <row r="3" spans="3:7" ht="14.25" customHeight="1">
      <c r="C3" s="33" t="s">
        <v>102</v>
      </c>
      <c r="D3" s="33"/>
      <c r="E3" s="33"/>
      <c r="F3" s="33"/>
      <c r="G3" s="33"/>
    </row>
    <row r="4" spans="1:7" ht="48" customHeight="1">
      <c r="A4" s="33" t="s">
        <v>75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51</v>
      </c>
      <c r="F8" s="10" t="s">
        <v>39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7">
        <v>176700</v>
      </c>
      <c r="G9" s="7">
        <f>F9*C9</f>
        <v>176700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7">
        <v>139800</v>
      </c>
      <c r="G10" s="7">
        <f>F10*C10</f>
        <v>139800</v>
      </c>
    </row>
    <row r="11" spans="1:7" ht="15.7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7">
        <v>104800</v>
      </c>
      <c r="G11" s="7">
        <f>F11*C11</f>
        <v>104800</v>
      </c>
    </row>
    <row r="12" spans="1:7" ht="16.5" customHeight="1" hidden="1">
      <c r="A12" s="5"/>
      <c r="B12" s="2"/>
      <c r="C12" s="5"/>
      <c r="D12" s="5"/>
      <c r="E12" s="5"/>
      <c r="F12" s="7"/>
      <c r="G12" s="7"/>
    </row>
    <row r="13" spans="1:7" ht="16.5" customHeight="1">
      <c r="A13" s="5">
        <v>4</v>
      </c>
      <c r="B13" s="2" t="s">
        <v>65</v>
      </c>
      <c r="C13" s="5">
        <v>5.425</v>
      </c>
      <c r="D13" s="5">
        <v>84000</v>
      </c>
      <c r="E13" s="5"/>
      <c r="F13" s="7">
        <v>123200</v>
      </c>
      <c r="G13" s="7">
        <f aca="true" t="shared" si="1" ref="G13:G26">F13*C13</f>
        <v>668360</v>
      </c>
    </row>
    <row r="14" spans="1:7" ht="29.25" customHeight="1">
      <c r="A14" s="5">
        <v>5</v>
      </c>
      <c r="B14" s="2" t="s">
        <v>8</v>
      </c>
      <c r="C14" s="5">
        <v>2.325</v>
      </c>
      <c r="D14" s="5">
        <v>76000</v>
      </c>
      <c r="E14" s="5"/>
      <c r="F14" s="7">
        <v>116600</v>
      </c>
      <c r="G14" s="7">
        <f>F14*C14</f>
        <v>271095</v>
      </c>
    </row>
    <row r="15" spans="1:7" ht="32.25" customHeight="1">
      <c r="A15" s="5">
        <v>6</v>
      </c>
      <c r="B15" s="2" t="s">
        <v>67</v>
      </c>
      <c r="C15" s="5">
        <v>1.25</v>
      </c>
      <c r="D15" s="5">
        <v>80000</v>
      </c>
      <c r="E15" s="5"/>
      <c r="F15" s="7">
        <v>112200</v>
      </c>
      <c r="G15" s="7">
        <f>F15*C15</f>
        <v>140250</v>
      </c>
    </row>
    <row r="16" spans="1:7" ht="16.5" customHeight="1">
      <c r="A16" s="5">
        <v>7</v>
      </c>
      <c r="B16" s="2" t="s">
        <v>71</v>
      </c>
      <c r="C16" s="5"/>
      <c r="D16" s="5"/>
      <c r="E16" s="5"/>
      <c r="F16" s="7"/>
      <c r="G16" s="7"/>
    </row>
    <row r="17" spans="1:7" ht="16.5" customHeight="1">
      <c r="A17" s="5">
        <v>7.1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7">
        <v>98200</v>
      </c>
      <c r="G17" s="7">
        <f t="shared" si="1"/>
        <v>98200</v>
      </c>
    </row>
    <row r="18" spans="1:7" ht="16.5" customHeight="1">
      <c r="A18" s="5">
        <v>7.2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7">
        <v>104800</v>
      </c>
      <c r="G18" s="7">
        <f t="shared" si="1"/>
        <v>419200</v>
      </c>
    </row>
    <row r="19" spans="1:7" ht="16.5" customHeight="1">
      <c r="A19" s="5">
        <v>8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7">
        <v>98200</v>
      </c>
      <c r="G19" s="7">
        <f t="shared" si="1"/>
        <v>98200</v>
      </c>
    </row>
    <row r="20" spans="1:7" ht="16.5" customHeight="1">
      <c r="A20" s="5">
        <v>9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7">
        <v>98200</v>
      </c>
      <c r="G20" s="7">
        <f t="shared" si="1"/>
        <v>98200</v>
      </c>
    </row>
    <row r="21" spans="1:7" ht="16.5" customHeight="1">
      <c r="A21" s="5">
        <v>10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7">
        <v>98200</v>
      </c>
      <c r="G21" s="7">
        <f t="shared" si="1"/>
        <v>98200</v>
      </c>
    </row>
    <row r="22" spans="1:7" ht="16.5" customHeight="1">
      <c r="A22" s="5">
        <v>11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7">
        <v>104800</v>
      </c>
      <c r="G22" s="7">
        <f t="shared" si="1"/>
        <v>104800</v>
      </c>
    </row>
    <row r="23" spans="1:7" ht="16.5" customHeight="1">
      <c r="A23" s="5">
        <v>12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7">
        <v>104800</v>
      </c>
      <c r="G23" s="7">
        <f t="shared" si="1"/>
        <v>104800</v>
      </c>
    </row>
    <row r="24" spans="1:7" ht="16.5" customHeight="1">
      <c r="A24" s="5">
        <v>13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7">
        <v>104800</v>
      </c>
      <c r="G24" s="7">
        <f t="shared" si="1"/>
        <v>104800</v>
      </c>
    </row>
    <row r="25" spans="1:7" ht="16.5" customHeight="1">
      <c r="A25" s="5">
        <v>14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7">
        <v>104800</v>
      </c>
      <c r="G25" s="7">
        <f t="shared" si="1"/>
        <v>104800</v>
      </c>
    </row>
    <row r="26" spans="1:7" ht="42.75" customHeight="1">
      <c r="A26" s="5">
        <v>15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7">
        <v>104800</v>
      </c>
      <c r="G26" s="7">
        <f t="shared" si="1"/>
        <v>104800</v>
      </c>
    </row>
    <row r="27" spans="1:7" ht="23.25" customHeight="1">
      <c r="A27" s="37" t="s">
        <v>17</v>
      </c>
      <c r="B27" s="37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26"/>
      <c r="G27" s="26">
        <f>SUM(G9:G26)</f>
        <v>2837005</v>
      </c>
    </row>
    <row r="28" spans="1:7" ht="13.5">
      <c r="A28" s="29"/>
      <c r="B28" s="28"/>
      <c r="C28" s="29"/>
      <c r="D28" s="29"/>
      <c r="E28" s="29"/>
      <c r="F28" s="30"/>
      <c r="G28" s="30"/>
    </row>
    <row r="31" spans="1:6" ht="14.25" customHeight="1">
      <c r="A31" s="33" t="s">
        <v>53</v>
      </c>
      <c r="B31" s="33"/>
      <c r="C31" s="32" t="s">
        <v>54</v>
      </c>
      <c r="D31" s="32"/>
      <c r="E31" s="32"/>
      <c r="F31" s="32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49</v>
      </c>
      <c r="D1" s="33"/>
      <c r="E1" s="33"/>
    </row>
    <row r="2" spans="3:5" ht="14.25">
      <c r="C2" s="33" t="s">
        <v>55</v>
      </c>
      <c r="D2" s="33"/>
      <c r="E2" s="33"/>
    </row>
    <row r="3" spans="3:5" ht="14.25" customHeight="1">
      <c r="C3" s="33" t="s">
        <v>108</v>
      </c>
      <c r="D3" s="33"/>
      <c r="E3" s="33"/>
    </row>
    <row r="5" spans="1:5" ht="54" customHeight="1">
      <c r="A5" s="33" t="s">
        <v>96</v>
      </c>
      <c r="B5" s="33"/>
      <c r="C5" s="33"/>
      <c r="D5" s="33"/>
      <c r="E5" s="33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65</v>
      </c>
      <c r="C11" s="5">
        <v>1.12</v>
      </c>
      <c r="D11" s="7">
        <v>123200</v>
      </c>
      <c r="E11" s="7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7">
        <v>98200</v>
      </c>
      <c r="E12" s="7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7">
        <v>98200</v>
      </c>
      <c r="E13" s="7">
        <f>D13*C13</f>
        <v>98200</v>
      </c>
    </row>
    <row r="14" spans="1:5" ht="13.5">
      <c r="A14" s="5">
        <v>5</v>
      </c>
      <c r="B14" s="2" t="s">
        <v>60</v>
      </c>
      <c r="C14" s="5">
        <v>1</v>
      </c>
      <c r="D14" s="7">
        <v>104800</v>
      </c>
      <c r="E14" s="7">
        <f>D14*C14</f>
        <v>104800</v>
      </c>
    </row>
    <row r="15" spans="1:5" ht="14.25">
      <c r="A15" s="34" t="s">
        <v>82</v>
      </c>
      <c r="B15" s="35"/>
      <c r="C15" s="4">
        <f>C10+C11+C12+C13+C14</f>
        <v>5.12</v>
      </c>
      <c r="D15" s="26"/>
      <c r="E15" s="26">
        <f>E10+E11+E12+E13+E14</f>
        <v>581184</v>
      </c>
    </row>
    <row r="19" spans="1:4" ht="14.25">
      <c r="A19" s="33" t="s">
        <v>53</v>
      </c>
      <c r="B19" s="33"/>
      <c r="C19" s="32" t="s">
        <v>54</v>
      </c>
      <c r="D19" s="32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59</v>
      </c>
      <c r="D1" s="33"/>
      <c r="E1" s="33"/>
    </row>
    <row r="2" spans="3:5" ht="14.25">
      <c r="C2" s="33" t="s">
        <v>55</v>
      </c>
      <c r="D2" s="33"/>
      <c r="E2" s="33"/>
    </row>
    <row r="3" spans="3:5" ht="14.25" customHeight="1">
      <c r="C3" s="33" t="s">
        <v>102</v>
      </c>
      <c r="D3" s="33"/>
      <c r="E3" s="33"/>
    </row>
    <row r="5" spans="1:5" ht="52.5" customHeight="1">
      <c r="A5" s="33" t="s">
        <v>97</v>
      </c>
      <c r="B5" s="33"/>
      <c r="C5" s="33"/>
      <c r="D5" s="33"/>
      <c r="E5" s="33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100</v>
      </c>
      <c r="C11" s="5">
        <v>1.12</v>
      </c>
      <c r="D11" s="7">
        <v>116600</v>
      </c>
      <c r="E11" s="7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7">
        <v>104800</v>
      </c>
      <c r="E12" s="7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7">
        <v>98200</v>
      </c>
      <c r="E13" s="7">
        <f>D13*C13</f>
        <v>98200</v>
      </c>
    </row>
    <row r="14" spans="1:5" ht="14.25">
      <c r="A14" s="34" t="s">
        <v>82</v>
      </c>
      <c r="B14" s="35"/>
      <c r="C14" s="4">
        <f>SUM(C10:C13)</f>
        <v>4.12</v>
      </c>
      <c r="D14" s="26"/>
      <c r="E14" s="26">
        <f>SUM(E10:E13)</f>
        <v>475592</v>
      </c>
    </row>
    <row r="18" spans="1:4" ht="14.25">
      <c r="A18" s="33" t="s">
        <v>53</v>
      </c>
      <c r="B18" s="33"/>
      <c r="C18" s="32" t="s">
        <v>54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61</v>
      </c>
      <c r="D1" s="33"/>
      <c r="E1" s="33"/>
    </row>
    <row r="2" spans="3:5" ht="14.25">
      <c r="C2" s="33" t="s">
        <v>55</v>
      </c>
      <c r="D2" s="33"/>
      <c r="E2" s="33"/>
    </row>
    <row r="3" spans="3:5" ht="14.25" customHeight="1">
      <c r="C3" s="33" t="s">
        <v>104</v>
      </c>
      <c r="D3" s="33"/>
      <c r="E3" s="33"/>
    </row>
    <row r="5" spans="1:5" ht="49.5" customHeight="1">
      <c r="A5" s="33" t="s">
        <v>98</v>
      </c>
      <c r="B5" s="33"/>
      <c r="C5" s="33"/>
      <c r="D5" s="33"/>
      <c r="E5" s="33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65</v>
      </c>
      <c r="C11" s="5">
        <v>1.12</v>
      </c>
      <c r="D11" s="7">
        <v>123200</v>
      </c>
      <c r="E11" s="7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7">
        <v>104800</v>
      </c>
      <c r="E12" s="7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7">
        <v>104800</v>
      </c>
      <c r="E13" s="7">
        <f>D13*C13</f>
        <v>104800</v>
      </c>
    </row>
    <row r="14" spans="1:5" ht="14.25">
      <c r="A14" s="34" t="s">
        <v>82</v>
      </c>
      <c r="B14" s="35"/>
      <c r="C14" s="4">
        <f>SUM(C10:C13)</f>
        <v>4.12</v>
      </c>
      <c r="D14" s="26"/>
      <c r="E14" s="26">
        <f>SUM(E10:E13)</f>
        <v>489584</v>
      </c>
    </row>
    <row r="18" spans="1:4" ht="14.25">
      <c r="A18" s="33" t="s">
        <v>53</v>
      </c>
      <c r="B18" s="33"/>
      <c r="C18" s="32" t="s">
        <v>54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62</v>
      </c>
      <c r="D1" s="33"/>
      <c r="E1" s="33"/>
    </row>
    <row r="2" spans="3:5" ht="14.25">
      <c r="C2" s="33" t="s">
        <v>55</v>
      </c>
      <c r="D2" s="33"/>
      <c r="E2" s="33"/>
    </row>
    <row r="3" spans="3:5" ht="14.25" customHeight="1">
      <c r="C3" s="33" t="s">
        <v>109</v>
      </c>
      <c r="D3" s="33"/>
      <c r="E3" s="33"/>
    </row>
    <row r="5" spans="1:5" ht="59.25" customHeight="1">
      <c r="A5" s="33" t="s">
        <v>99</v>
      </c>
      <c r="B5" s="33"/>
      <c r="C5" s="33"/>
      <c r="D5" s="33"/>
      <c r="E5" s="33"/>
    </row>
    <row r="6" spans="1:3" ht="14.25">
      <c r="A6" s="3">
        <v>1</v>
      </c>
      <c r="B6" s="6" t="s">
        <v>63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 aca="true" t="shared" si="0" ref="E10:E20">D10*C10</f>
        <v>142000</v>
      </c>
    </row>
    <row r="11" spans="1:5" ht="13.5">
      <c r="A11" s="5">
        <v>2</v>
      </c>
      <c r="B11" s="2" t="s">
        <v>65</v>
      </c>
      <c r="C11" s="5">
        <v>2.24</v>
      </c>
      <c r="D11" s="7">
        <v>123200</v>
      </c>
      <c r="E11" s="7">
        <f t="shared" si="0"/>
        <v>275968</v>
      </c>
    </row>
    <row r="12" spans="1:5" ht="26.25" customHeight="1">
      <c r="A12" s="5">
        <v>3</v>
      </c>
      <c r="B12" s="2" t="s">
        <v>66</v>
      </c>
      <c r="C12" s="5">
        <v>0.5</v>
      </c>
      <c r="D12" s="7">
        <v>119900</v>
      </c>
      <c r="E12" s="7">
        <f t="shared" si="0"/>
        <v>59950</v>
      </c>
    </row>
    <row r="13" spans="1:5" ht="13.5">
      <c r="A13" s="5">
        <v>4</v>
      </c>
      <c r="B13" s="2" t="s">
        <v>71</v>
      </c>
      <c r="C13" s="15">
        <f>C14+C15</f>
        <v>2</v>
      </c>
      <c r="D13" s="7"/>
      <c r="E13" s="7">
        <f>E14+E15</f>
        <v>203000</v>
      </c>
    </row>
    <row r="14" spans="1:5" ht="13.5">
      <c r="A14" s="5">
        <v>4.1</v>
      </c>
      <c r="B14" s="2" t="s">
        <v>70</v>
      </c>
      <c r="C14" s="5">
        <v>1</v>
      </c>
      <c r="D14" s="7">
        <v>104800</v>
      </c>
      <c r="E14" s="7">
        <f t="shared" si="0"/>
        <v>104800</v>
      </c>
    </row>
    <row r="15" spans="1:5" ht="13.5">
      <c r="A15" s="5">
        <v>4.2</v>
      </c>
      <c r="B15" s="2" t="s">
        <v>70</v>
      </c>
      <c r="C15" s="5">
        <v>1</v>
      </c>
      <c r="D15" s="7">
        <v>98200</v>
      </c>
      <c r="E15" s="7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7">
        <v>98200</v>
      </c>
      <c r="E16" s="7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7">
        <v>104800</v>
      </c>
      <c r="E17" s="7">
        <f t="shared" si="0"/>
        <v>52400</v>
      </c>
    </row>
    <row r="18" spans="1:5" ht="13.5">
      <c r="A18" s="5">
        <v>7</v>
      </c>
      <c r="B18" s="2" t="s">
        <v>60</v>
      </c>
      <c r="C18" s="5">
        <v>0.5</v>
      </c>
      <c r="D18" s="7">
        <v>104800</v>
      </c>
      <c r="E18" s="7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7">
        <v>104800</v>
      </c>
      <c r="E19" s="7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7">
        <v>104800</v>
      </c>
      <c r="E20" s="7">
        <f t="shared" si="0"/>
        <v>52400</v>
      </c>
    </row>
    <row r="21" spans="1:5" ht="14.25">
      <c r="A21" s="34" t="s">
        <v>82</v>
      </c>
      <c r="B21" s="35"/>
      <c r="C21" s="16">
        <f>C10+C11+C12+C13+C16+C17+C18+C19+C20</f>
        <v>9.24</v>
      </c>
      <c r="D21" s="26"/>
      <c r="E21" s="26">
        <f>E10+E11+E12+E13+E16+E17+E18+E19+E20</f>
        <v>1041118</v>
      </c>
    </row>
    <row r="25" spans="1:4" ht="14.25" customHeight="1">
      <c r="A25" s="33" t="s">
        <v>53</v>
      </c>
      <c r="B25" s="33"/>
      <c r="C25" s="32" t="s">
        <v>54</v>
      </c>
      <c r="D25" s="32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33" t="s">
        <v>41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32.25" customHeight="1">
      <c r="C3" s="33" t="s">
        <v>102</v>
      </c>
      <c r="D3" s="33"/>
      <c r="E3" s="33"/>
    </row>
    <row r="4" spans="1:5" ht="48" customHeight="1">
      <c r="A4" s="33" t="s">
        <v>21</v>
      </c>
      <c r="B4" s="33"/>
      <c r="C4" s="33"/>
      <c r="D4" s="33"/>
      <c r="E4" s="33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7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16.5" customHeight="1">
      <c r="A10" s="7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7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9.5" customHeight="1">
      <c r="A12" s="7" t="s">
        <v>85</v>
      </c>
      <c r="B12" s="2" t="s">
        <v>73</v>
      </c>
      <c r="C12" s="5">
        <v>1.25</v>
      </c>
      <c r="D12" s="7">
        <v>104800</v>
      </c>
      <c r="E12" s="7">
        <f t="shared" si="0"/>
        <v>131000</v>
      </c>
    </row>
    <row r="13" spans="1:5" ht="16.5" customHeight="1">
      <c r="A13" s="7" t="s">
        <v>23</v>
      </c>
      <c r="B13" s="2" t="s">
        <v>65</v>
      </c>
      <c r="C13" s="5">
        <v>3.875</v>
      </c>
      <c r="D13" s="7">
        <v>123200</v>
      </c>
      <c r="E13" s="7">
        <f t="shared" si="0"/>
        <v>477400</v>
      </c>
    </row>
    <row r="14" spans="1:5" ht="16.5" customHeight="1">
      <c r="A14" s="7" t="s">
        <v>24</v>
      </c>
      <c r="B14" s="2" t="s">
        <v>8</v>
      </c>
      <c r="C14" s="5">
        <v>3.875</v>
      </c>
      <c r="D14" s="7">
        <v>116600</v>
      </c>
      <c r="E14" s="7">
        <f t="shared" si="0"/>
        <v>451825</v>
      </c>
    </row>
    <row r="15" spans="1:5" ht="16.5" customHeight="1">
      <c r="A15" s="7" t="s">
        <v>25</v>
      </c>
      <c r="B15" s="2" t="s">
        <v>52</v>
      </c>
      <c r="C15" s="11">
        <f>C16+C17</f>
        <v>5</v>
      </c>
      <c r="D15" s="25"/>
      <c r="E15" s="25">
        <f>E16+E17</f>
        <v>510800</v>
      </c>
    </row>
    <row r="16" spans="1:5" ht="16.5" customHeight="1">
      <c r="A16" s="7" t="s">
        <v>86</v>
      </c>
      <c r="B16" s="2" t="s">
        <v>9</v>
      </c>
      <c r="C16" s="5">
        <v>2</v>
      </c>
      <c r="D16" s="7">
        <v>98200</v>
      </c>
      <c r="E16" s="7">
        <f aca="true" t="shared" si="1" ref="E16:E25">D16*C16</f>
        <v>196400</v>
      </c>
    </row>
    <row r="17" spans="1:5" ht="16.5" customHeight="1">
      <c r="A17" s="7" t="s">
        <v>87</v>
      </c>
      <c r="B17" s="2" t="s">
        <v>9</v>
      </c>
      <c r="C17" s="5">
        <v>3</v>
      </c>
      <c r="D17" s="7">
        <v>104800</v>
      </c>
      <c r="E17" s="7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7">
        <v>104800</v>
      </c>
      <c r="E19" s="7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28.5" customHeight="1">
      <c r="A25" s="7" t="s">
        <v>88</v>
      </c>
      <c r="B25" s="2" t="s">
        <v>18</v>
      </c>
      <c r="C25" s="5">
        <v>1</v>
      </c>
      <c r="D25" s="7">
        <v>104800</v>
      </c>
      <c r="E25" s="7">
        <f t="shared" si="1"/>
        <v>104800</v>
      </c>
    </row>
    <row r="26" spans="1:5" ht="23.25" customHeight="1">
      <c r="A26" s="34" t="s">
        <v>17</v>
      </c>
      <c r="B26" s="35"/>
      <c r="C26" s="4">
        <f>C9+C10+C11+C12+C13+C14+C15+C18+C19+C20+C21+C22+C23+C24+C25</f>
        <v>25</v>
      </c>
      <c r="D26" s="4"/>
      <c r="E26" s="26">
        <f>E25+E24+E23+E22+E21+E20+E19+E18+E17+E16+E14+E13+E12+E11+E10+E9</f>
        <v>2817525</v>
      </c>
    </row>
    <row r="30" spans="1:4" ht="14.25" customHeight="1">
      <c r="A30" s="33" t="s">
        <v>53</v>
      </c>
      <c r="B30" s="33"/>
      <c r="C30" s="32" t="s">
        <v>54</v>
      </c>
      <c r="D30" s="32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33" t="s">
        <v>42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103</v>
      </c>
      <c r="D3" s="33"/>
      <c r="E3" s="33"/>
    </row>
    <row r="4" spans="1:5" ht="48" customHeight="1">
      <c r="A4" s="33" t="s">
        <v>79</v>
      </c>
      <c r="B4" s="33"/>
      <c r="C4" s="33"/>
      <c r="D4" s="33"/>
      <c r="E4" s="33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1.55</v>
      </c>
      <c r="D12" s="12">
        <v>135100</v>
      </c>
      <c r="E12" s="12">
        <f t="shared" si="0"/>
        <v>209405</v>
      </c>
    </row>
    <row r="13" spans="1:5" ht="35.25" customHeight="1">
      <c r="A13" s="5">
        <v>5</v>
      </c>
      <c r="B13" s="2" t="s">
        <v>72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65</v>
      </c>
      <c r="C14" s="5">
        <v>6.2</v>
      </c>
      <c r="D14" s="12">
        <v>123200</v>
      </c>
      <c r="E14" s="13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3">
        <f t="shared" si="0"/>
        <v>361460</v>
      </c>
    </row>
    <row r="16" spans="1:5" ht="16.5" customHeight="1">
      <c r="A16" s="5">
        <v>8</v>
      </c>
      <c r="B16" s="2" t="s">
        <v>52</v>
      </c>
      <c r="C16" s="11">
        <f>C17+C18</f>
        <v>7</v>
      </c>
      <c r="D16" s="11"/>
      <c r="E16" s="11">
        <f>E17+E18</f>
        <v>720400</v>
      </c>
    </row>
    <row r="17" spans="1:5" ht="16.5" customHeight="1">
      <c r="A17" s="5">
        <v>8.1</v>
      </c>
      <c r="B17" s="2" t="s">
        <v>9</v>
      </c>
      <c r="C17" s="5">
        <v>2</v>
      </c>
      <c r="D17" s="12">
        <v>98200</v>
      </c>
      <c r="E17" s="12">
        <f aca="true" t="shared" si="1" ref="E17:E25">D17*C17</f>
        <v>196400</v>
      </c>
    </row>
    <row r="18" spans="1:5" ht="16.5" customHeight="1">
      <c r="A18" s="5">
        <v>8.2</v>
      </c>
      <c r="B18" s="2" t="s">
        <v>9</v>
      </c>
      <c r="C18" s="5">
        <v>5</v>
      </c>
      <c r="D18" s="12">
        <v>104800</v>
      </c>
      <c r="E18" s="12">
        <f t="shared" si="1"/>
        <v>524000</v>
      </c>
    </row>
    <row r="19" spans="1:5" s="21" customFormat="1" ht="16.5" customHeight="1">
      <c r="A19" s="17">
        <v>9</v>
      </c>
      <c r="B19" s="18" t="s">
        <v>10</v>
      </c>
      <c r="C19" s="19">
        <v>1.5</v>
      </c>
      <c r="D19" s="20">
        <v>98200</v>
      </c>
      <c r="E19" s="22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56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4" t="s">
        <v>17</v>
      </c>
      <c r="B27" s="35"/>
      <c r="C27" s="14">
        <f>C9+C10+C11+C12+C13+C14+C15+C16+C19+C20+C21+C22+C23+C24+C25+C26</f>
        <v>33.1</v>
      </c>
      <c r="D27" s="14"/>
      <c r="E27" s="23">
        <f>E9+E10+E11+E12+E13+E14+E15+E16+E19+E20+E21+E22+E23+E24+E25+E26</f>
        <v>3710455</v>
      </c>
    </row>
    <row r="31" spans="1:4" ht="28.5" customHeight="1">
      <c r="A31" s="33" t="s">
        <v>53</v>
      </c>
      <c r="B31" s="33"/>
      <c r="C31" s="32" t="s">
        <v>54</v>
      </c>
      <c r="D31" s="32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33" t="s">
        <v>43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102</v>
      </c>
      <c r="D3" s="33"/>
      <c r="E3" s="33"/>
    </row>
    <row r="4" spans="1:5" ht="48" customHeight="1">
      <c r="A4" s="33" t="s">
        <v>78</v>
      </c>
      <c r="B4" s="33"/>
      <c r="C4" s="33"/>
      <c r="D4" s="33"/>
      <c r="E4" s="33"/>
    </row>
    <row r="5" spans="2:3" ht="14.25">
      <c r="B5" s="6" t="s">
        <v>35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5">
        <v>176700</v>
      </c>
      <c r="E9" s="5">
        <f aca="true" t="shared" si="0" ref="E9:E15">C9*D9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139800</v>
      </c>
      <c r="E10" s="5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5">
        <v>104800</v>
      </c>
      <c r="E11" s="5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0.775</v>
      </c>
      <c r="D12" s="5">
        <v>135100</v>
      </c>
      <c r="E12" s="5">
        <f t="shared" si="0"/>
        <v>104702.5</v>
      </c>
    </row>
    <row r="13" spans="1:5" ht="25.5" customHeight="1">
      <c r="A13" s="5">
        <v>5</v>
      </c>
      <c r="B13" s="2" t="s">
        <v>67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65</v>
      </c>
      <c r="C14" s="5">
        <v>2.325</v>
      </c>
      <c r="D14" s="5">
        <v>123200</v>
      </c>
      <c r="E14" s="15">
        <f t="shared" si="0"/>
        <v>286440</v>
      </c>
    </row>
    <row r="15" spans="1:5" ht="16.5" customHeight="1">
      <c r="A15" s="5">
        <v>7</v>
      </c>
      <c r="B15" s="2" t="s">
        <v>8</v>
      </c>
      <c r="C15" s="5">
        <v>3.1</v>
      </c>
      <c r="D15" s="5">
        <v>116600</v>
      </c>
      <c r="E15" s="5">
        <f t="shared" si="0"/>
        <v>361460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84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84</v>
      </c>
    </row>
    <row r="26" spans="1:5" ht="23.25" customHeight="1">
      <c r="A26" s="34" t="s">
        <v>82</v>
      </c>
      <c r="B26" s="35"/>
      <c r="C26" s="4">
        <f>C9+C10+C11+C12+C13+C14+C15+C16+C19+C20+C21+C22+C23+C24+C25</f>
        <v>21.200000000000003</v>
      </c>
      <c r="D26" s="4"/>
      <c r="E26" s="4">
        <f>E9+E10+E11+E12+E13+E14+E15+E16+E19+E20+E21+E22+E23+E24+E25</f>
        <v>2412502.5</v>
      </c>
    </row>
    <row r="30" spans="1:4" ht="14.25" customHeight="1">
      <c r="A30" s="33" t="s">
        <v>53</v>
      </c>
      <c r="B30" s="33"/>
      <c r="C30" s="32" t="s">
        <v>54</v>
      </c>
      <c r="D30" s="32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33" t="s">
        <v>44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104</v>
      </c>
      <c r="D3" s="33"/>
      <c r="E3" s="33"/>
    </row>
    <row r="4" spans="1:5" ht="48" customHeight="1">
      <c r="A4" s="33" t="s">
        <v>80</v>
      </c>
      <c r="B4" s="33"/>
      <c r="C4" s="33"/>
      <c r="D4" s="33"/>
      <c r="E4" s="33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30.75" customHeight="1">
      <c r="A12" s="5">
        <v>4</v>
      </c>
      <c r="B12" s="2" t="s">
        <v>66</v>
      </c>
      <c r="C12" s="5">
        <v>1</v>
      </c>
      <c r="D12" s="7">
        <v>119900</v>
      </c>
      <c r="E12" s="7">
        <f t="shared" si="0"/>
        <v>119900</v>
      </c>
    </row>
    <row r="13" spans="1:5" ht="30.75" customHeight="1">
      <c r="A13" s="5">
        <v>5</v>
      </c>
      <c r="B13" s="2" t="s">
        <v>81</v>
      </c>
      <c r="C13" s="5">
        <v>0.75</v>
      </c>
      <c r="D13" s="7">
        <v>112200</v>
      </c>
      <c r="E13" s="7">
        <f t="shared" si="0"/>
        <v>84150</v>
      </c>
    </row>
    <row r="14" spans="1:5" ht="30.75" customHeight="1">
      <c r="A14" s="5">
        <v>6</v>
      </c>
      <c r="B14" s="2" t="s">
        <v>64</v>
      </c>
      <c r="C14" s="5">
        <v>0.775</v>
      </c>
      <c r="D14" s="7">
        <v>135100</v>
      </c>
      <c r="E14" s="7">
        <f t="shared" si="0"/>
        <v>104702.5</v>
      </c>
    </row>
    <row r="15" spans="1:5" ht="27" customHeight="1">
      <c r="A15" s="5">
        <v>7</v>
      </c>
      <c r="B15" s="2" t="s">
        <v>65</v>
      </c>
      <c r="C15" s="5">
        <v>6.2</v>
      </c>
      <c r="D15" s="7">
        <v>123200</v>
      </c>
      <c r="E15" s="7">
        <f t="shared" si="0"/>
        <v>763840</v>
      </c>
    </row>
    <row r="16" spans="1:5" ht="16.5" customHeight="1">
      <c r="A16" s="5">
        <v>8</v>
      </c>
      <c r="B16" s="2" t="s">
        <v>8</v>
      </c>
      <c r="C16" s="5">
        <v>3.875</v>
      </c>
      <c r="D16" s="7">
        <v>116600</v>
      </c>
      <c r="E16" s="7">
        <f t="shared" si="0"/>
        <v>451825</v>
      </c>
    </row>
    <row r="17" spans="1:5" ht="16.5" customHeight="1">
      <c r="A17" s="5">
        <v>9</v>
      </c>
      <c r="B17" s="2" t="s">
        <v>89</v>
      </c>
      <c r="C17" s="5">
        <f>C18+C19</f>
        <v>7</v>
      </c>
      <c r="D17" s="7"/>
      <c r="E17" s="25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7">
        <v>98200</v>
      </c>
      <c r="E18" s="7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7">
        <v>104800</v>
      </c>
      <c r="E19" s="7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</v>
      </c>
      <c r="D20" s="7">
        <v>104800</v>
      </c>
      <c r="E20" s="7">
        <v>104800</v>
      </c>
    </row>
    <row r="21" spans="1:5" ht="16.5" customHeight="1">
      <c r="A21" s="5">
        <v>11</v>
      </c>
      <c r="B21" s="2" t="s">
        <v>11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7">
        <v>98200</v>
      </c>
      <c r="E24" s="7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7">
        <v>104800</v>
      </c>
      <c r="E25" s="7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7">
        <v>98200</v>
      </c>
      <c r="E26" s="7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7">
        <v>98200</v>
      </c>
      <c r="E27" s="7">
        <f t="shared" si="1"/>
        <v>98200</v>
      </c>
    </row>
    <row r="28" spans="1:5" ht="23.25" customHeight="1">
      <c r="A28" s="34" t="s">
        <v>83</v>
      </c>
      <c r="B28" s="35"/>
      <c r="C28" s="4">
        <f>C9+C10+C11+C12+C13+C14+C15+C16+C17+C20+C21+C22+C23+C24+C25+C26+C27</f>
        <v>30.6</v>
      </c>
      <c r="D28" s="26"/>
      <c r="E28" s="26">
        <f>E9+E10+E11+E12+E13+E14+E15+E16+E17+E20+E21+E22+E23+E24+E25+E26+E27</f>
        <v>3471517.5</v>
      </c>
    </row>
    <row r="32" spans="1:4" ht="14.25" customHeight="1">
      <c r="A32" s="33" t="s">
        <v>53</v>
      </c>
      <c r="B32" s="33"/>
      <c r="C32" s="32" t="s">
        <v>54</v>
      </c>
      <c r="D32" s="32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33" t="s">
        <v>45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105</v>
      </c>
      <c r="D3" s="33"/>
      <c r="E3" s="33"/>
    </row>
    <row r="4" spans="1:5" ht="48" customHeight="1">
      <c r="A4" s="33" t="s">
        <v>19</v>
      </c>
      <c r="B4" s="33"/>
      <c r="C4" s="33"/>
      <c r="D4" s="33"/>
      <c r="E4" s="33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0.775</v>
      </c>
      <c r="D12" s="7">
        <v>135100</v>
      </c>
      <c r="E12" s="7">
        <f t="shared" si="0"/>
        <v>104702.5</v>
      </c>
    </row>
    <row r="13" spans="1:5" ht="27" customHeight="1">
      <c r="A13" s="5">
        <v>5</v>
      </c>
      <c r="B13" s="2" t="s">
        <v>66</v>
      </c>
      <c r="C13" s="5">
        <v>1.5</v>
      </c>
      <c r="D13" s="7">
        <v>119900</v>
      </c>
      <c r="E13" s="7">
        <f t="shared" si="0"/>
        <v>179850</v>
      </c>
    </row>
    <row r="14" spans="1:5" ht="16.5" customHeight="1">
      <c r="A14" s="5">
        <v>6</v>
      </c>
      <c r="B14" s="2" t="s">
        <v>65</v>
      </c>
      <c r="C14" s="5">
        <v>4.65</v>
      </c>
      <c r="D14" s="7">
        <v>123200</v>
      </c>
      <c r="E14" s="7">
        <f t="shared" si="0"/>
        <v>572880</v>
      </c>
    </row>
    <row r="15" spans="1:5" ht="16.5" customHeight="1">
      <c r="A15" s="5">
        <v>7</v>
      </c>
      <c r="B15" s="2" t="s">
        <v>8</v>
      </c>
      <c r="C15" s="5">
        <v>3.875</v>
      </c>
      <c r="D15" s="7">
        <v>116600</v>
      </c>
      <c r="E15" s="7">
        <f t="shared" si="0"/>
        <v>451825</v>
      </c>
    </row>
    <row r="16" spans="1:5" ht="16.5" customHeight="1">
      <c r="A16" s="5">
        <v>8</v>
      </c>
      <c r="B16" s="2" t="s">
        <v>52</v>
      </c>
      <c r="C16" s="11">
        <f>C17+C18</f>
        <v>6</v>
      </c>
      <c r="D16" s="25"/>
      <c r="E16" s="25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7">
        <v>98200</v>
      </c>
      <c r="E17" s="7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7">
        <v>104800</v>
      </c>
      <c r="E18" s="7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7">
        <v>98200</v>
      </c>
      <c r="E19" s="7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7">
        <v>98200</v>
      </c>
      <c r="E20" s="7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7">
        <v>98200</v>
      </c>
      <c r="E21" s="7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7">
        <v>98200</v>
      </c>
      <c r="E24" s="7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7">
        <v>98200</v>
      </c>
      <c r="E25" s="7">
        <f t="shared" si="1"/>
        <v>98200</v>
      </c>
    </row>
    <row r="26" spans="1:5" ht="35.25" customHeight="1">
      <c r="A26" s="5">
        <v>16</v>
      </c>
      <c r="B26" s="2" t="s">
        <v>18</v>
      </c>
      <c r="C26" s="5">
        <v>1</v>
      </c>
      <c r="D26" s="7">
        <v>98200</v>
      </c>
      <c r="E26" s="7">
        <f t="shared" si="1"/>
        <v>98200</v>
      </c>
    </row>
    <row r="27" spans="1:5" ht="23.25" customHeight="1">
      <c r="A27" s="34" t="s">
        <v>82</v>
      </c>
      <c r="B27" s="35"/>
      <c r="C27" s="4">
        <f>C9+C10+C11+C12+C13+C14+C15+C16+C19+C20+C21+C22+C23+C24+C25+C26</f>
        <v>27.8</v>
      </c>
      <c r="D27" s="26"/>
      <c r="E27" s="26">
        <f>E9+E10+E11+E12+E13+E14+E15+E16+E19+E20+E21+E22+E23+E24+E25+E26</f>
        <v>3125157.5</v>
      </c>
    </row>
    <row r="28" spans="4:5" ht="13.5">
      <c r="D28" s="31"/>
      <c r="E28" s="31"/>
    </row>
    <row r="29" spans="4:5" ht="13.5">
      <c r="D29" s="31"/>
      <c r="E29" s="31"/>
    </row>
    <row r="31" spans="1:4" ht="14.25" customHeight="1">
      <c r="A31" s="33" t="s">
        <v>53</v>
      </c>
      <c r="B31" s="33"/>
      <c r="C31" s="32" t="s">
        <v>54</v>
      </c>
      <c r="D31" s="32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33" t="s">
        <v>46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22.5" customHeight="1">
      <c r="C3" s="33" t="s">
        <v>106</v>
      </c>
      <c r="D3" s="33"/>
      <c r="E3" s="33"/>
    </row>
    <row r="4" spans="1:5" ht="48" customHeight="1">
      <c r="A4" s="33" t="s">
        <v>77</v>
      </c>
      <c r="B4" s="33"/>
      <c r="C4" s="33"/>
      <c r="D4" s="33"/>
      <c r="E4" s="33"/>
    </row>
    <row r="5" spans="1:3" ht="14.25">
      <c r="A5" s="3">
        <v>1</v>
      </c>
      <c r="B5" s="6" t="s">
        <v>93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5">D9*C9</f>
        <v>176700</v>
      </c>
    </row>
    <row r="10" spans="1:5" ht="29.2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29.25" customHeight="1">
      <c r="A11" s="5">
        <v>3</v>
      </c>
      <c r="B11" s="2" t="s">
        <v>33</v>
      </c>
      <c r="C11" s="5">
        <v>1</v>
      </c>
      <c r="D11" s="7">
        <v>133100</v>
      </c>
      <c r="E11" s="7">
        <f t="shared" si="0"/>
        <v>133100</v>
      </c>
    </row>
    <row r="12" spans="1:5" ht="16.5" customHeight="1">
      <c r="A12" s="5">
        <v>4</v>
      </c>
      <c r="B12" s="2" t="s">
        <v>50</v>
      </c>
      <c r="C12" s="5">
        <v>1</v>
      </c>
      <c r="D12" s="7">
        <v>104800</v>
      </c>
      <c r="E12" s="7">
        <f t="shared" si="0"/>
        <v>104800</v>
      </c>
    </row>
    <row r="13" spans="1:5" ht="16.5" customHeight="1">
      <c r="A13" s="5">
        <v>5</v>
      </c>
      <c r="B13" s="2" t="s">
        <v>65</v>
      </c>
      <c r="C13" s="5">
        <v>3.875</v>
      </c>
      <c r="D13" s="7">
        <v>123200</v>
      </c>
      <c r="E13" s="7">
        <f t="shared" si="0"/>
        <v>477400</v>
      </c>
    </row>
    <row r="14" spans="1:5" ht="27" customHeight="1">
      <c r="A14" s="5">
        <v>6</v>
      </c>
      <c r="B14" s="2" t="s">
        <v>67</v>
      </c>
      <c r="C14" s="5">
        <v>1.75</v>
      </c>
      <c r="D14" s="7">
        <v>112200</v>
      </c>
      <c r="E14" s="7">
        <f t="shared" si="0"/>
        <v>196350</v>
      </c>
    </row>
    <row r="15" spans="1:5" ht="16.5" customHeight="1">
      <c r="A15" s="5">
        <v>7</v>
      </c>
      <c r="B15" s="2" t="s">
        <v>68</v>
      </c>
      <c r="C15" s="5">
        <v>6.975</v>
      </c>
      <c r="D15" s="7">
        <v>116600</v>
      </c>
      <c r="E15" s="7">
        <f t="shared" si="0"/>
        <v>813285</v>
      </c>
    </row>
    <row r="16" spans="1:5" ht="16.5" customHeight="1">
      <c r="A16" s="5">
        <v>8</v>
      </c>
      <c r="B16" s="2" t="s">
        <v>89</v>
      </c>
      <c r="C16" s="11">
        <f>C17+C18</f>
        <v>7</v>
      </c>
      <c r="D16" s="7"/>
      <c r="E16" s="7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7">
        <v>98200</v>
      </c>
      <c r="E17" s="7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7">
        <v>104800</v>
      </c>
      <c r="E18" s="7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7">
        <v>104800</v>
      </c>
      <c r="E19" s="7">
        <f>C19*D19</f>
        <v>104800</v>
      </c>
    </row>
    <row r="20" spans="1:5" ht="16.5" customHeight="1">
      <c r="A20" s="5">
        <v>10</v>
      </c>
      <c r="B20" s="2" t="s">
        <v>11</v>
      </c>
      <c r="C20" s="5">
        <v>2</v>
      </c>
      <c r="D20" s="7">
        <v>104800</v>
      </c>
      <c r="E20" s="7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7">
        <v>98200</v>
      </c>
      <c r="E21" s="7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7">
        <v>104800</v>
      </c>
      <c r="E22" s="7">
        <f>D22*C22</f>
        <v>104800</v>
      </c>
    </row>
    <row r="23" spans="1:5" ht="16.5" customHeight="1">
      <c r="A23" s="5">
        <v>13</v>
      </c>
      <c r="B23" s="2" t="s">
        <v>90</v>
      </c>
      <c r="C23" s="11">
        <f>C24+C25</f>
        <v>2</v>
      </c>
      <c r="D23" s="7"/>
      <c r="E23" s="7">
        <f>E24+E25</f>
        <v>203000</v>
      </c>
    </row>
    <row r="24" spans="1:5" ht="16.5" customHeight="1">
      <c r="A24" s="7" t="s">
        <v>91</v>
      </c>
      <c r="B24" s="2" t="s">
        <v>14</v>
      </c>
      <c r="C24" s="5">
        <v>1</v>
      </c>
      <c r="D24" s="7">
        <v>98200</v>
      </c>
      <c r="E24" s="7">
        <f>D24*C24</f>
        <v>98200</v>
      </c>
    </row>
    <row r="25" spans="1:5" ht="16.5" customHeight="1">
      <c r="A25" s="7" t="s">
        <v>92</v>
      </c>
      <c r="B25" s="2" t="s">
        <v>14</v>
      </c>
      <c r="C25" s="5">
        <v>1</v>
      </c>
      <c r="D25" s="7">
        <v>104800</v>
      </c>
      <c r="E25" s="7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7">
        <v>98200</v>
      </c>
      <c r="E26" s="7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7">
        <v>98200</v>
      </c>
      <c r="E27" s="7">
        <f>D27*C27</f>
        <v>98200</v>
      </c>
    </row>
    <row r="28" spans="1:5" ht="39" customHeight="1">
      <c r="A28" s="5">
        <v>16</v>
      </c>
      <c r="B28" s="2" t="s">
        <v>18</v>
      </c>
      <c r="C28" s="5">
        <v>1</v>
      </c>
      <c r="D28" s="7">
        <v>104800</v>
      </c>
      <c r="E28" s="7">
        <f>D28*C28</f>
        <v>104800</v>
      </c>
    </row>
    <row r="29" spans="1:5" ht="23.25" customHeight="1">
      <c r="A29" s="34" t="s">
        <v>17</v>
      </c>
      <c r="B29" s="35"/>
      <c r="C29" s="4">
        <f>C28+C27+C26+C25+C24+C22+C21+C20+C19+C18+C17+C15+C14+C13+C12+C11+C10+C9</f>
        <v>33.6</v>
      </c>
      <c r="D29" s="26"/>
      <c r="E29" s="23">
        <f>E9+E10+E11+E12+E13+E14+E15+E16+E19+E20+E21+E22+E23+E26+E27+E28</f>
        <v>3776835</v>
      </c>
    </row>
    <row r="33" spans="1:4" ht="14.25" customHeight="1">
      <c r="A33" s="33" t="s">
        <v>53</v>
      </c>
      <c r="B33" s="33"/>
      <c r="C33" s="32" t="s">
        <v>54</v>
      </c>
      <c r="D33" s="32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33" t="s">
        <v>47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106</v>
      </c>
      <c r="D3" s="33"/>
      <c r="E3" s="33"/>
    </row>
    <row r="4" spans="1:5" ht="48" customHeight="1">
      <c r="A4" s="33" t="s">
        <v>20</v>
      </c>
      <c r="B4" s="33"/>
      <c r="C4" s="33"/>
      <c r="D4" s="33"/>
      <c r="E4" s="33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21.7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6.5" customHeight="1">
      <c r="A12" s="5">
        <v>4</v>
      </c>
      <c r="B12" s="2" t="s">
        <v>65</v>
      </c>
      <c r="C12" s="5">
        <v>3.1</v>
      </c>
      <c r="D12" s="7">
        <v>123200</v>
      </c>
      <c r="E12" s="7">
        <f t="shared" si="0"/>
        <v>381920</v>
      </c>
    </row>
    <row r="13" spans="1:5" ht="34.5" customHeight="1">
      <c r="A13" s="5">
        <v>5</v>
      </c>
      <c r="B13" s="2" t="s">
        <v>69</v>
      </c>
      <c r="C13" s="5">
        <v>1.5</v>
      </c>
      <c r="D13" s="7">
        <v>112200</v>
      </c>
      <c r="E13" s="7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7">
        <v>116600</v>
      </c>
      <c r="E14" s="7">
        <f t="shared" si="0"/>
        <v>722920</v>
      </c>
    </row>
    <row r="15" spans="1:5" ht="16.5" customHeight="1">
      <c r="A15" s="5">
        <v>7</v>
      </c>
      <c r="B15" s="2" t="s">
        <v>89</v>
      </c>
      <c r="C15" s="11">
        <f>C16+C17</f>
        <v>6</v>
      </c>
      <c r="D15" s="25"/>
      <c r="E15" s="25">
        <f>E16+E17</f>
        <v>595800</v>
      </c>
    </row>
    <row r="16" spans="1:5" ht="16.5" customHeight="1">
      <c r="A16" s="5">
        <v>7.1</v>
      </c>
      <c r="B16" s="2" t="s">
        <v>9</v>
      </c>
      <c r="C16" s="5">
        <v>5</v>
      </c>
      <c r="D16" s="7">
        <v>98200</v>
      </c>
      <c r="E16" s="7">
        <f aca="true" t="shared" si="1" ref="E16:E25">D16*C16</f>
        <v>491000</v>
      </c>
    </row>
    <row r="17" spans="1:5" ht="16.5" customHeight="1">
      <c r="A17" s="5">
        <v>7.2</v>
      </c>
      <c r="B17" s="2" t="s">
        <v>9</v>
      </c>
      <c r="C17" s="5">
        <v>1</v>
      </c>
      <c r="D17" s="7">
        <v>104800</v>
      </c>
      <c r="E17" s="7">
        <f t="shared" si="1"/>
        <v>104800</v>
      </c>
    </row>
    <row r="18" spans="1:5" ht="16.5" customHeight="1">
      <c r="A18" s="5">
        <v>8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7">
        <v>104800</v>
      </c>
      <c r="E19" s="7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7">
        <v>98200</v>
      </c>
      <c r="E21" s="7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7">
        <v>98200</v>
      </c>
      <c r="E25" s="7">
        <f t="shared" si="1"/>
        <v>98200</v>
      </c>
    </row>
    <row r="26" spans="1:5" ht="23.25" customHeight="1">
      <c r="A26" s="34" t="s">
        <v>82</v>
      </c>
      <c r="B26" s="35"/>
      <c r="C26" s="4">
        <f>C25+C24+C23+C22+C21+C20+C19+C18+C17+C16+C14+C13+C12+C11+C10+C9</f>
        <v>27.8</v>
      </c>
      <c r="D26" s="26"/>
      <c r="E26" s="26">
        <f>E25+E24+E23+E22+E21+E20+E19+E18+E17+E16+E14+E13+E12+E11+E10+E9</f>
        <v>3102240</v>
      </c>
    </row>
    <row r="30" spans="1:4" ht="28.5" customHeight="1">
      <c r="A30" s="33" t="s">
        <v>53</v>
      </c>
      <c r="B30" s="33"/>
      <c r="C30" s="32" t="s">
        <v>54</v>
      </c>
      <c r="D30" s="32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33" t="s">
        <v>101</v>
      </c>
      <c r="D1" s="33"/>
      <c r="E1" s="33"/>
    </row>
    <row r="2" spans="3:5" ht="14.25" customHeight="1">
      <c r="C2" s="33" t="s">
        <v>55</v>
      </c>
      <c r="D2" s="33"/>
      <c r="E2" s="33"/>
    </row>
    <row r="3" spans="3:5" ht="14.25" customHeight="1">
      <c r="C3" s="33" t="s">
        <v>107</v>
      </c>
      <c r="D3" s="33"/>
      <c r="E3" s="33"/>
    </row>
    <row r="4" spans="1:5" ht="48" customHeight="1">
      <c r="A4" s="33" t="s">
        <v>22</v>
      </c>
      <c r="B4" s="33"/>
      <c r="C4" s="33"/>
      <c r="D4" s="33"/>
      <c r="E4" s="33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6" t="s">
        <v>2</v>
      </c>
      <c r="C6" s="36"/>
      <c r="D6" s="36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98200</v>
      </c>
      <c r="E11" s="7">
        <f t="shared" si="0"/>
        <v>98200</v>
      </c>
    </row>
    <row r="12" spans="1:5" ht="16.5" customHeight="1">
      <c r="A12" s="5">
        <v>4</v>
      </c>
      <c r="B12" s="2" t="s">
        <v>65</v>
      </c>
      <c r="C12" s="5">
        <v>3.1</v>
      </c>
      <c r="D12" s="7">
        <v>123200</v>
      </c>
      <c r="E12" s="7">
        <f t="shared" si="0"/>
        <v>381920</v>
      </c>
    </row>
    <row r="13" spans="1:5" ht="21" customHeight="1">
      <c r="A13" s="5">
        <v>5</v>
      </c>
      <c r="B13" s="2" t="s">
        <v>73</v>
      </c>
      <c r="C13" s="5">
        <v>1</v>
      </c>
      <c r="D13" s="7">
        <v>104800</v>
      </c>
      <c r="E13" s="7">
        <f t="shared" si="0"/>
        <v>104800</v>
      </c>
    </row>
    <row r="14" spans="1:5" ht="16.5" customHeight="1">
      <c r="A14" s="5">
        <v>6</v>
      </c>
      <c r="B14" s="2" t="s">
        <v>8</v>
      </c>
      <c r="C14" s="5">
        <v>3.1</v>
      </c>
      <c r="D14" s="7">
        <v>116600</v>
      </c>
      <c r="E14" s="7">
        <f t="shared" si="0"/>
        <v>361460</v>
      </c>
    </row>
    <row r="15" spans="1:5" ht="16.5" customHeight="1">
      <c r="A15" s="5">
        <v>7</v>
      </c>
      <c r="B15" s="2" t="s">
        <v>71</v>
      </c>
      <c r="C15" s="11">
        <f>C17+C17</f>
        <v>4</v>
      </c>
      <c r="D15" s="25"/>
      <c r="E15" s="25">
        <f>E16+E17</f>
        <v>406000</v>
      </c>
    </row>
    <row r="16" spans="1:5" ht="16.5" customHeight="1">
      <c r="A16" s="5">
        <v>7.1</v>
      </c>
      <c r="B16" s="2" t="s">
        <v>9</v>
      </c>
      <c r="C16" s="5">
        <v>2</v>
      </c>
      <c r="D16" s="7">
        <v>98200</v>
      </c>
      <c r="E16" s="7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7">
        <v>104800</v>
      </c>
      <c r="E17" s="7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7">
        <v>98200</v>
      </c>
      <c r="E19" s="7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5">
        <v>12</v>
      </c>
      <c r="B22" s="2" t="s">
        <v>14</v>
      </c>
      <c r="C22" s="5">
        <v>1</v>
      </c>
      <c r="D22" s="7">
        <v>104800</v>
      </c>
      <c r="E22" s="7">
        <f t="shared" si="1"/>
        <v>104800</v>
      </c>
    </row>
    <row r="23" spans="1:5" ht="16.5" customHeight="1">
      <c r="A23" s="5">
        <v>13</v>
      </c>
      <c r="B23" s="2" t="s">
        <v>15</v>
      </c>
      <c r="C23" s="5">
        <v>1</v>
      </c>
      <c r="D23" s="7">
        <v>98200</v>
      </c>
      <c r="E23" s="7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30" customHeight="1">
      <c r="A25" s="5">
        <v>15</v>
      </c>
      <c r="B25" s="2" t="s">
        <v>74</v>
      </c>
      <c r="C25" s="5">
        <v>1</v>
      </c>
      <c r="D25" s="7">
        <v>98200</v>
      </c>
      <c r="E25" s="7">
        <f t="shared" si="1"/>
        <v>98200</v>
      </c>
    </row>
    <row r="26" spans="1:5" ht="23.25" customHeight="1">
      <c r="A26" s="34" t="s">
        <v>82</v>
      </c>
      <c r="B26" s="35"/>
      <c r="C26" s="4">
        <f>C9+C10+C11+C12+C13+C14+C15+C18+C19+C20+C21+C22+C23+C24+C25</f>
        <v>22.2</v>
      </c>
      <c r="D26" s="26"/>
      <c r="E26" s="26">
        <f>E9+E10+E11+E12+E13+E14+E15+E18+E19+E20+E21+E22+E23+E24+E25</f>
        <v>2480880</v>
      </c>
    </row>
    <row r="31" spans="1:4" ht="14.25" customHeight="1">
      <c r="A31" s="33" t="s">
        <v>53</v>
      </c>
      <c r="B31" s="33"/>
      <c r="C31" s="32" t="s">
        <v>54</v>
      </c>
      <c r="D31" s="32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2022-12-28T06:36:37Z</cp:lastPrinted>
  <dcterms:created xsi:type="dcterms:W3CDTF">1996-10-14T23:33:28Z</dcterms:created>
  <dcterms:modified xsi:type="dcterms:W3CDTF">2022-12-28T06:36:43Z</dcterms:modified>
  <cp:category/>
  <cp:version/>
  <cp:contentType/>
  <cp:contentStatus/>
</cp:coreProperties>
</file>