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nna\Mtic\Avagani_tntesakan\4. TAP_2025\"/>
    </mc:Choice>
  </mc:AlternateContent>
  <bookViews>
    <workbookView xWindow="0" yWindow="0" windowWidth="21600" windowHeight="9435"/>
  </bookViews>
  <sheets>
    <sheet name="2025" sheetId="6" r:id="rId1"/>
  </sheets>
  <calcPr calcId="152511"/>
</workbook>
</file>

<file path=xl/calcChain.xml><?xml version="1.0" encoding="utf-8"?>
<calcChain xmlns="http://schemas.openxmlformats.org/spreadsheetml/2006/main">
  <c r="C127" i="6" l="1"/>
  <c r="C125" i="6"/>
  <c r="C122" i="6"/>
  <c r="C117" i="6"/>
  <c r="C109" i="6"/>
  <c r="C105" i="6"/>
  <c r="C102" i="6"/>
  <c r="C55" i="6"/>
  <c r="C35" i="6"/>
  <c r="C31" i="6"/>
  <c r="C23" i="6"/>
  <c r="C17" i="6"/>
  <c r="C9" i="6"/>
  <c r="C7" i="6"/>
  <c r="C129" i="6" l="1"/>
</calcChain>
</file>

<file path=xl/sharedStrings.xml><?xml version="1.0" encoding="utf-8"?>
<sst xmlns="http://schemas.openxmlformats.org/spreadsheetml/2006/main" count="318" uniqueCount="171">
  <si>
    <t>Պարտադիր խնդիր</t>
  </si>
  <si>
    <t>Սեյսմակայունության գնահատման և բարձրացման նպատակով  շենքերում անհրաժեշտ հետազոտությունների կատարում</t>
  </si>
  <si>
    <t>Կապան քաղաքի Մ․ Հարությունյան  փողոցի գրադարանի նորոգում</t>
  </si>
  <si>
    <t>ԸՆԴՀԱՆՈՒՐԸ</t>
  </si>
  <si>
    <t>Հ/Հ</t>
  </si>
  <si>
    <t>3. Համայնքի գույքի կառավարում</t>
  </si>
  <si>
    <t>12. Աղետների ռիսկերի նվազեցման և արտակարգ իրավիճակներում բնակչության պաշտպանության ու քաղաքացիական պաշտպանության միջոցառումների կազմակերպում և իրականացումը</t>
  </si>
  <si>
    <t>13. Համայնքում գյուղատնտեսության զարգացման խթանում</t>
  </si>
  <si>
    <t xml:space="preserve">Անտառաշատ  գյուղի ակումբի շենքի նորոգում </t>
  </si>
  <si>
    <t xml:space="preserve">Ներքին Հանդ գյուղի ներբնակավայրային ճանապարհների բարեկարգում </t>
  </si>
  <si>
    <t>Աճանան գյուղում ջերմոցների և պտղատու ծառերի մշակման աջակցություն</t>
  </si>
  <si>
    <t xml:space="preserve">Վերին Խոտանան գյուղի դաշտամիջյան ճանապարհների բարեկարգում </t>
  </si>
  <si>
    <t>&lt;&lt;Կապանի&lt;&lt;Սյունիք&gt;&gt; ՆՈՒՀ&gt;&gt; ՀՈԱԿ-ի նոր շենքի կառուցում</t>
  </si>
  <si>
    <t>Ձորաստան գյուղի ակումբի շենքի նորոգում</t>
  </si>
  <si>
    <t>Ծավ գյուղի մշակույթի տան նորոգում</t>
  </si>
  <si>
    <t>Կապան քաղաքի Վաչագան գետի հունի մաքրում, նոր հենապատերի կառուցում, առկա հենապատերի վերականգնում և Վաչագան գետի ավազանի էսթետիկ տեսքի ձևավորում  /Նժդեհի հուշահամալիրի շրջակա հատվածից մինչև &lt;&lt;Կապանի բժշկական կենտրոն&gt;&gt; ՓԲԸ-ի հարակից կամուրջ/</t>
  </si>
  <si>
    <t>Գումարը</t>
  </si>
  <si>
    <t xml:space="preserve">Կապան քաղաքի Սպանդարյան փողոցի թիվ 2ա բազմաբնակարան բնակելի շենքի բակի վերակառուցում և ասֆալտապատում </t>
  </si>
  <si>
    <t xml:space="preserve">Կապան քաղաքի Ռ․ Մինասյան փողոցի թիվ 18, թիվ 15 և թիվ 10 բազմաբնակարան բնակելի շենքեր տանող ճանապարհների և շենքերի բակերի վերակառուցում և ասֆալտապատում </t>
  </si>
  <si>
    <t xml:space="preserve">ՖԻՆԱՆՍԱՎՈՐՄԱՆ ԱՄՓՈՓԱԹԵՐԹ </t>
  </si>
  <si>
    <t>ԿԱՊԱՆ ՀԱՄԱՅՆՔ</t>
  </si>
  <si>
    <t>2025 ԹՎԱԿԱՆԻ ՏԱՐԵԿԱՆ ԱՇԽԱՏԱՆՔԱՅԻՆ ՊԼԱՆԻ</t>
  </si>
  <si>
    <t>Ծանոթություն</t>
  </si>
  <si>
    <t>Աղյուսակ</t>
  </si>
  <si>
    <t>Սրաշեն գյուղի հանդիսությունների սրահի նորոգում</t>
  </si>
  <si>
    <t>Սևաքար բնակավայրի հանդիսությունների սրահի նորոգում</t>
  </si>
  <si>
    <t>Շիկահող բնակավայրի մշակույթի տան 1-ին հարկի վերակառուցում հանդիսությունների սրահի</t>
  </si>
  <si>
    <t xml:space="preserve">Շրվենանց  գյուղի /մշակույթի տան/ ակումբի շենքի նորոգում </t>
  </si>
  <si>
    <t>Արծվանիկ գյուղում խաղադաշտի կառուցում</t>
  </si>
  <si>
    <t>Դավիթ Բեկ թաղամասի թիվ 3 բ/բ շենիք հարևանությամբ խաղադաշտի նորոգում</t>
  </si>
  <si>
    <t>Երկաթուղայինների փողոցի թիվ 13 բ/բ շենքի հարևանությամբ մանկական խաղահրաարակի կառուցում</t>
  </si>
  <si>
    <t>Աճանան գյուղում մանկական խաղահրապակի կառուցում</t>
  </si>
  <si>
    <t>Կապան քաղաքի Շինարարների փողոցի թիվ 12 բ/բ շենքի հարևանությամբ խաղադաշտի վերանորոգում</t>
  </si>
  <si>
    <t>Կապան քաղաքի Հ․ Ավետիսյան փողոցի թիվ 18, 20 և Մ․ Պապյան փողոցի թիվ 17, 19 բ/բ շենքերի հարևանությամբ ֆուտբոլի և բասկետբոլի խաղադաշտի կառուցում</t>
  </si>
  <si>
    <t>Կապան քաղաքի Ձորք թաղամասի թիվ 16, 17, 18 բ/բ շենքերի հարևանությամբ ֆուտբոլի խաղադաշտի կառուցում</t>
  </si>
  <si>
    <t>Կապան քաղաքի Շահումյան փողոցի թիվ 15, 17, 19 բ/բ շենքի հարևանությամբ ֆուտբոլի և բասկետբոլի խաղադաշտի կառուցում</t>
  </si>
  <si>
    <t>Կապան քաղաքի Մ․ Հարությունյան փողոցի թիվ 1 բ/բ շենքի և Ողջի գետի միջանկյալ հատվածում հանգստի գոտու, մանկական խաղահրապարակի և խաղադաշտի կառուցում</t>
  </si>
  <si>
    <t>Կապան համայնքում 3 ֆուտբոլի խաղադաշտեր կառուցման համաֆինանսավորում /Մարմնամարզության մարզադպրոցի հարևանությամբ, Դ․ Համբարձումյանի անվան մանկապատանեկան մարզադպրոցի հարևանությամբ և Ճակատեն գյուղում/</t>
  </si>
  <si>
    <t>Վերին Խոտանան գյուղում խաղահրապարակի կառուցում</t>
  </si>
  <si>
    <t>Կապան քաղաքի Բեխ թաղամաս տանող ճանապարհի /Գր․Արզումանյան փողոցի 2-րդ նրբանցքից մինչև Բեխ թաղամասի կենտրոնական հատված/ վերակառուցում և ասֆալտապատում</t>
  </si>
  <si>
    <t>Կապան համայնքում հասարակական տրասնպորտի աշխատանքի կազմակերպման համար մեծ և փոքր ավտոբուսների ձեռքբերում</t>
  </si>
  <si>
    <t>Կապան քաղաքի թիվ 2 ՆՈՒՀ ՀՈԱԿ-ի վերակառուցում և տարածքի բարեկարգում</t>
  </si>
  <si>
    <t>Կապան քաղաքի թունելից մինչև Բաղաբերդ թաղամասի վերջնամասը փողոցային լուսավորության համակարգի կառուցում</t>
  </si>
  <si>
    <t>Սզնակ բնակավայրում խմելու ջրի մատակարարման ապահովում</t>
  </si>
  <si>
    <t>Դիցմայրի բնակավայրում խմելու ջրի մատակարարման ապահովում</t>
  </si>
  <si>
    <t>Աղվանի գյուղի խմելու ջրագծի կառուցում</t>
  </si>
  <si>
    <t>Արծվանիկ գյուղի խմելու ջրամատակարարման համակարգի կառուցում</t>
  </si>
  <si>
    <t>Արծվանիկ գյուղի խմելու այլընտրանքային ջրագծի կառուցում</t>
  </si>
  <si>
    <t>Վերին Խոտանան գյուղի խմելու ջրի ջրագծի նորոգում</t>
  </si>
  <si>
    <t>Մ․ Ստեփանյան փողոցի մի հատվածի ասֆալտապատում /ՔԿԱԳ-ի շենքից մինչև &lt;&lt;Կապանի բժշկական կենտրոն&gt;&gt; ՓԲԸ-ի դիմացի կամուրջ/</t>
  </si>
  <si>
    <t>Կաղնուտ բնակավայրի գյուղամիջյան ճանապարհների ասֆալտապատում</t>
  </si>
  <si>
    <t>Շղարշիկ թաղամաս տանող ճանապարհի ասֆալտապատում</t>
  </si>
  <si>
    <t>Ազատամարտիկների փողոցի մի հատվածի /Մ․ Ստեփանյան փողոցի թիվ 2 բ/բ շենքից մինչև Ազատամարտիկների փողոցի թիվ 5 բ/բ շենքի վերջնամասը/, Ազատամարտիկների փողոցի թիվ 5 և թիվ 7 բ/բ շենքերի բակերի և Մ․ Ստեփանյան փողոցի թիվ 2, թիվ 4 և թիվ 6 բ/բ շենքերի բակերի նորոգում և ասֆալտապատում</t>
  </si>
  <si>
    <t>Երկաթուղայինների փողոցի թիվ 1, թիվ 3, թիվ 5 և թիվ 6 բ/բ շենքերի բակերի նորոգում և ասֆալտապատում</t>
  </si>
  <si>
    <t>Հ․ Ավետիսյան փողոցի 1, 1ա, 2ա, 24, 26, 8, 10, 12, 16, 18, 20, 22 և Մ․ Պապյան փողոցի 1, 2, 4, 6, 10, 13, 16, 20, 20ա բ/բ շենքերի բակային հատվածների նորոգում և ասֆալտապատում</t>
  </si>
  <si>
    <t>Թումանյան փողոցի ասֆալտապատման աշխատանքներ</t>
  </si>
  <si>
    <t xml:space="preserve">Կապան քաղաքի Արամ Մանուկյան, Թումանյան և Հ․ Ավետիսյան փողոցների հատման կամրջի երթևեկելի մասի, մայթերի և բազրիքների նորոգում  </t>
  </si>
  <si>
    <t xml:space="preserve">Կապան քաղաքի Սպանդարյան, Մ․ Հարությունյան և Շահումյան փողոցների հատման կամրջի երթևեկելի մասի, մայթերի և բազրիքների նորոգում </t>
  </si>
  <si>
    <t xml:space="preserve">Կապան քաղաքի Գ․ Նժդեհ փողոցի թիվ 17, թիվ 21, Չարենցի փողոցի թիվ 3 և թիվ 5 հասցեներում հետիոտն անցումների /հարթակների/ վերակառուցում  </t>
  </si>
  <si>
    <t>Դավիթ Բեկի հուշարձանի հետնամասի հենապատի վերանորոգում</t>
  </si>
  <si>
    <t>Կապան քաղաքի հարթ և լանջավոր տանիքների նորոգում</t>
  </si>
  <si>
    <t>Կապան քաղաքում գազատարների վերատեղադրում</t>
  </si>
  <si>
    <t>Ընդհանուր բնույթի հանրային ծառայություններ</t>
  </si>
  <si>
    <t>Կրթություն /նախադպրոցական և արտադպրոցական հաստատությունների պահպանում/</t>
  </si>
  <si>
    <t>Հանգիստ, մշակույթ և կրոն /Կապանի մշակույթի կենտրոն, Կապանի ակումբագրադարանային միավորում, Կապանի արվեստի թանգարան, Վազգեն Սարգսյանի անվան մանկական զբոսայգի ՀՈԱԿ-ների պահպանման ծախս, մարզամշակութային, երիտասարդական միջոցառումներ, փառատոններ և այլն/</t>
  </si>
  <si>
    <t>Սոցիալական պաշտպանություն /Կապանի մանկական կենտրոն ՀՈԱԿ-ի պահպանում և խոցելի ընտանիքներին հասցեական և թիրախավորված աջակցության տրամադրում/</t>
  </si>
  <si>
    <t>Ծաղկապատ տարածքների, կանաչ գոտիների ընդլայնմանն ուղղված աշխատանքների իրականացում</t>
  </si>
  <si>
    <t>Գետերի և սելավատարների մաքրման աշխատանքների իրականացում</t>
  </si>
  <si>
    <t>Սյունիք, Սզնակ, Դիցմայրի և Բարգուշատ  գյուղերի ոռոգման համակարգի կառուցում</t>
  </si>
  <si>
    <t>Շրջակա միջավայրի պահպանություն՝ «Կապանի կոմունալ ծառայություն» ՀՈԱԿ-ի պահպանում，աղբահանության， սանիտարական մաքրման աշխատանքների արդյունավետ կազմակերպում, աղբարկղների և օրգանական աղբի կուտակումների մշակումների իրականացում /ախտահանում/, Կապանի ՊԼԱՍՏՇԻՆ ՀՈԱԿ-ի պահպանում և այլն</t>
  </si>
  <si>
    <t>Վաչագան գետի հունի մաքրում, հայելային պատկերների ու հենապատերի վերականգնում, նոր ճաղավանդակների տեղադրում /Բժշկական կենտրոնին հարակից կամրջից մինչև մարզպետարանի կամուրջ/</t>
  </si>
  <si>
    <t>Վաչագան գետի հունի մաքրում, հայելային պատկերների ու հենապատերի վերականգնում, նոր ճաղավանդակների տեղադրում /Սյունիքի մարզպետարանի հարակից կամրջից մինչև Ողջի գետի հատման հատված/</t>
  </si>
  <si>
    <t>Պատմամշակութային հուշարձանների պահպանության աջակցություն՝ շահագրգիռ կողմերի հետ համագործակցությամբ</t>
  </si>
  <si>
    <t>Թումո կենտրոնի ստեղծում</t>
  </si>
  <si>
    <t>Գյուղերի հասարակական շենքերում տեղակայված բուժկետները նորոգվում են այդ շենքերի նորոգման ընթացքում</t>
  </si>
  <si>
    <t>Արամ Մանուկյան փողոցի 1-ին նրբանցքի ճանապարհի և ձախակողմյան մայթի նորոգում և ասֆալտապատում</t>
  </si>
  <si>
    <t>Դավիթ Բեկ հրապարակից Դավիթ Բեկ թաղամաս տանող ճանապարհի թիվ 2, թիվ 4, թիվ 5, թիվ 7, թիվ 8, թիվ 10, թիվ 12 բ/բ շենքերի բակերի և թաղամասերից Սպանդարյան փողոց տանող ճանապարհի նորոգում</t>
  </si>
  <si>
    <t>10․ Համայնքի հասարակական տրանսպորտի աշխատանքի կազմակերպումը, համայնքային ճանապարհային ենթակառուցվածքների պահպանումը և շահագործումը</t>
  </si>
  <si>
    <t>Արծվանիկ բնակավայրի գյուղամիջյան ճանապարհների նորոգում և ասֆալտապատում</t>
  </si>
  <si>
    <t>Նախադպրոցական ուսումնական հաստատությունների համար գույքի ձեռքբերու /կապիտալ դրամաշնորհ/</t>
  </si>
  <si>
    <t>Արտադպրոցական  ուսումնական հաստատությունների համար գույքի ձեռքբերու /կապիտալ դրամաշնորհ/</t>
  </si>
  <si>
    <t>Պաշտպանություն՝ ընթացիկ նորոգումներ</t>
  </si>
  <si>
    <t>Հեռագնա արոտների ճանապարհների բարեկարգում</t>
  </si>
  <si>
    <t>Բնակարանային շինարարություն և կոմունալ ծառայություն՝ ընթացիկ նորոգումներ</t>
  </si>
  <si>
    <t>Սոցիալական տների հիմնում</t>
  </si>
  <si>
    <t xml:space="preserve">Առաջաձոր և Նորեշնիկ գյուղերում ոռոգման ջրագծերի խողովակաշարի նորոգում </t>
  </si>
  <si>
    <t>Զբոսաշրջության զարգացմանն ուղղված միջոցառումներ</t>
  </si>
  <si>
    <t>Ջրամատակարարում՝ ընթացիկ նորոգումներ</t>
  </si>
  <si>
    <t>Գյուղատնտեսության զարգացմանն ուղղված միջոցառումների իրականացում /այդ թվում՝ դրամաշնորհների տրամադրում/</t>
  </si>
  <si>
    <t>Համայնքային տվյալների բազայի ստեղծում</t>
  </si>
  <si>
    <t>Գործարարության խթանում և բիզնես միջավայրի բարելավմանն ու զարգացմանն ուղղված միջոցառումներ</t>
  </si>
  <si>
    <t>2. Գործարար միջավայրի բարելավումը և ձեռնարկատիրության խթանումը</t>
  </si>
  <si>
    <t>4. Նախադպրոցական կրթության և արտադպրոցական դաստիարակության կազմակերպումը</t>
  </si>
  <si>
    <t>5. Համայնքի մշակութային կյանքի կազմակերպումը</t>
  </si>
  <si>
    <t>6. Համայնքի բնակչության սոցիալական պաշտպանությունը/17. Համայնքում ծնելիության և բազմազավակության խթանումը</t>
  </si>
  <si>
    <t>7. Համայնքում մարզական կյանքի կազմակերպումը, ֆիզիկական կուլտուրայի և առողջ ապրելակերպի խրախուսումը</t>
  </si>
  <si>
    <t>9. Համայնքի բնակավայրերի կառուցապատումը, բարեկարգումը և կանաչապատումը, համայնքի աղբահանությունը և սանիտարական մաքրումը, կոմունալ տնտեսության աշխատանքների ապահովումը, ինչպես նաև համայնքային գերեզմանատների պահպանումը և գործունեության ապահովումը</t>
  </si>
  <si>
    <t>14. Շրջակա միջավայրի պահպանությունը</t>
  </si>
  <si>
    <t>15․ Համայնքում զբոսաշրջության զարգացման խթանումը</t>
  </si>
  <si>
    <t>16. Համայնքի երիտասարդության խնդիրների լուծմանն ուղղված ծրագրերի և միջոցառումների կազմակերպումը</t>
  </si>
  <si>
    <t>18. Համայնքում բնակչության առողջության պահպանման և բարելավման ծրագրերի իրականացումը, արդյունավետ և մատչելի առաջնային բժշկական սպասարկման պայմանների ստեղծումը</t>
  </si>
  <si>
    <t>Ներքին Խոտանան գյուղում վարչական շենքի կառուցում և տարածքի բարեկարգում</t>
  </si>
  <si>
    <t>Դավիթ Համբարձումյանի անվան մանկապատանեկան մարզադպրոց ՀՈԱԿ-ի շենքի մասնակի նորոգում և ջեռուցման համակարգի վերականգնում</t>
  </si>
  <si>
    <t>Հավելված/նախագիծ</t>
  </si>
  <si>
    <t>Դավիթ Բեկ բնակավյարում Արամ Մանուկյանի տուն-թանգարանի հիմնում</t>
  </si>
  <si>
    <t>Կապան քաղաքի Հ․ Ավետիսյան փողոցի թիվ 16 և Մ․ Պապյան փողոցի թիվ 15 բազմաբնակարան բնակելի շենքերի միջանկյալ հատվածում հանգստի գոտու կառոցում</t>
  </si>
  <si>
    <t>Նժդեհի փողոցի թիվ 22 և 24 բ/բ շենքերի միջանկյալ հատվածում խաղադաշտի նորոգում և մանկական խաղահրապարակի կառուցում</t>
  </si>
  <si>
    <t>Ձորքի թիվ 4 և 5 բ/բ շենքերի հարևանությամբ խաղադաշտի նորոգում և մանկական խաղահրապակի կառուցում</t>
  </si>
  <si>
    <t>Հ․ Ավետիսյան փողոցի թիվ 12 բ/բ շենքի հարևանությամբ հանգստի գոտու և մանկական խաղահրապարակի կառուցում</t>
  </si>
  <si>
    <t>Երկաթուղայինների փողոցի թիվ 7 և թիվ 9 բ/բ շենքի հարևանությամբ խաղադաշտի նորոգում</t>
  </si>
  <si>
    <t>Բաղաբերդ թաղամասի թիվ 10 բ/բ շենքի հարևանությամբ խաղադաշտի նորոգում և մանկական խաղահրապարակի կառուցում</t>
  </si>
  <si>
    <t>Բաղաբերդ թաղամասի թիվ 16․, 17 և 21 բ/բ շենքերի հարևանությմաբ խաղադաշտի նորոգում</t>
  </si>
  <si>
    <t>Կապան քաղաքի Թումանյան փողոցի թիվ 16, 18 և Արամ Մանուկյան փողոցի թիվ 3 և թիվ 5 բ/բ շենքերի հարևանությամբ մանկական խաղահրապարակի կառուցում</t>
  </si>
  <si>
    <t>Կապան համայնքի կարիքների սպասարկման համար մեքենամեխանիզմների տեխնոպարկի  հիմնում</t>
  </si>
  <si>
    <t>Ուժանիս բնակավայրի խմելու ջրի համակարգի կառուցում</t>
  </si>
  <si>
    <t xml:space="preserve">Երկաթուղայինների 4-րդ նրբանցքի ճանապարհների հիմնանորոգում </t>
  </si>
  <si>
    <t>Ճանապարհների փոսային նորոգում</t>
  </si>
  <si>
    <t>Կապան համայնքում փողոցային լուսավորության ապահովում</t>
  </si>
  <si>
    <t>Անասբուժական ծառայություններ</t>
  </si>
  <si>
    <t>Կապան քաղաքի Ձորք թաղամասի բակային տարածքների ասֆալտապատում</t>
  </si>
  <si>
    <t>Համլետավան թաղամաս տանող ճանապարհների ասֆալտապատում</t>
  </si>
  <si>
    <t>Կապան քաղաքի Գարեգին Նժդեհի փողոցի /Սյունիքի մարզպետարանի շենքից թիվ 7 ՆՈՒՀ/ ասֆալտապատում</t>
  </si>
  <si>
    <t>Կապան քաղաքի Բաղաբերդ թաղամասի թիվ 1, թիվ 2, թիվ 3, թիվ 4, թիվ 5 բազմաբնակարան բնակելի շենքերի բակերի վերակառուցում և ասֆալտապատում</t>
  </si>
  <si>
    <t>Քաջարանյան մայրուղուց Բաղաբերդ թաղամասի թիվ 1ա, թիվ 2ա, թիվ 3ա բազմաբնակարան բնակելի շենքեր տանող ճանապարհների և շենքերի բակերի վերակառուցում և ասֆալտապատում</t>
  </si>
  <si>
    <t>Կապան քաղաքի Բաղաբերդ թաղամասի թիվ 22, թիվ 23, թիվ 24, թիվ 25 բազմաբնակարան բնակելի շենքերի բակերի վերակառուցում և ասֆալտապատում</t>
  </si>
  <si>
    <t>Կապան քաղաքի Արփիկ թաղամաս տանող ճանապարհի, Արփիկ թաղամասի և Լեռնագործների փողոցի 4-րդ նրբանցքի ճանապարհների ասֆալտապատում</t>
  </si>
  <si>
    <t>Կապան քաղաքի Լեռնագործների փողոցի, 1-ին նրբանցք տանող ճանապարհի, թիվ 5 բազմաբնակարան բնակելի շենքի բակի, թիվ 13ա բազմաբնակարան բնակելի շենք տանող ճանապարհի վերակառուցում և ասֆալտապատում</t>
  </si>
  <si>
    <t>Կապան քաղաքի Մ․ Հարությունյան փողոցի /Շահումյան հրապարակից մինչև թիվ 5 բազմաբնակարան բնակելի շենք և թիվ 5 բ/բ շենքից մինչև Մ-17/ վերակառուցում և ասֆալտապատում</t>
  </si>
  <si>
    <t>Կապան քաղաքի Ռ․ Մինասյան փողոցի թիվ 19 բազմաբնակարան բնակելի շենք տանող ճանապարահի և շենքի բակի վերակառուցում և ասֆալտապատում</t>
  </si>
  <si>
    <t>Գեղանուշ բնակավայրի կենտրոնական հատվածի, կենտրոնից դեպի դպրոց և փողոցի /Գեղանուշ գյուղ տանող ճանապարհից դեպի Գոմարան բնակավայրի ակումբ/ նորոգում և ասֆալտապատում</t>
  </si>
  <si>
    <t>Կապան քաղաքի Շինարարների փողոցի թիվ 2, 3, 4, 5, 7, 8, 9, 11, 12, 13, 14, 15, 16, 17, 18, 20, 22 և 24 բազմաբնակարան բնակելի շենքերի բակերի նորոգում և ասֆալտապատում</t>
  </si>
  <si>
    <t>ԿԶՆ թիրախներ</t>
  </si>
  <si>
    <t>ԿԶՆ ցուցանիշներ</t>
  </si>
  <si>
    <t>8․3</t>
  </si>
  <si>
    <t>8․3․1</t>
  </si>
  <si>
    <t>11․3</t>
  </si>
  <si>
    <t>11․3․2</t>
  </si>
  <si>
    <t>4․3</t>
  </si>
  <si>
    <t>4․3․1</t>
  </si>
  <si>
    <t>Կապանի համայնքապետարանի մասնաշենքի ուժեղացում, վերակառուցում և նոր մասնաշենքի կառուցում</t>
  </si>
  <si>
    <t>4․2</t>
  </si>
  <si>
    <t>4․2․2</t>
  </si>
  <si>
    <t>4․2, 4․ա</t>
  </si>
  <si>
    <t>4․2․1, 4․ա․1</t>
  </si>
  <si>
    <t>4․1, 4․3</t>
  </si>
  <si>
    <t>4․1․1, 4․3․1</t>
  </si>
  <si>
    <t>4․1, 4․3, 4․4</t>
  </si>
  <si>
    <t>4․1․1, 4․3․1, 4․4․1</t>
  </si>
  <si>
    <t>3․4, 2․1</t>
  </si>
  <si>
    <t>3․4․2, 2․1․1</t>
  </si>
  <si>
    <t>11․7</t>
  </si>
  <si>
    <t>11․7․1</t>
  </si>
  <si>
    <t>11․2</t>
  </si>
  <si>
    <t>11․2․1</t>
  </si>
  <si>
    <t>11․2, 11․7</t>
  </si>
  <si>
    <t>11․2․1, 11․7․1</t>
  </si>
  <si>
    <t>6․4, 6․բ</t>
  </si>
  <si>
    <t>6․4․1, 6․բ․1</t>
  </si>
  <si>
    <t>11․5</t>
  </si>
  <si>
    <t>11․5․2</t>
  </si>
  <si>
    <t>11․6</t>
  </si>
  <si>
    <t>11․6․1</t>
  </si>
  <si>
    <t>6․5</t>
  </si>
  <si>
    <t>6․5․1</t>
  </si>
  <si>
    <t>611․6․1</t>
  </si>
  <si>
    <t>6․6</t>
  </si>
  <si>
    <t>6․6․1</t>
  </si>
  <si>
    <t>8․9</t>
  </si>
  <si>
    <t>8․9․2</t>
  </si>
  <si>
    <t>4․3, 4․4</t>
  </si>
  <si>
    <t>4․3․1, 4․4․1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</si>
</sst>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26"/>
      <color theme="1"/>
      <name val="GHEA Mariam"/>
      <family val="3"/>
    </font>
    <font>
      <sz val="10"/>
      <color theme="1"/>
      <name val="GHEA Mariam"/>
      <family val="3"/>
    </font>
    <font>
      <b/>
      <sz val="10"/>
      <color theme="1"/>
      <name val="GHEA Mariam"/>
      <family val="3"/>
    </font>
    <font>
      <b/>
      <sz val="20"/>
      <color theme="1"/>
      <name val="GHEA Mariam"/>
      <family val="3"/>
    </font>
    <font>
      <sz val="10"/>
      <name val="GHEA Mariam"/>
      <family val="3"/>
    </font>
    <font>
      <b/>
      <sz val="26"/>
      <color theme="1"/>
      <name val="GHEA Mariam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right" vertical="center" wrapText="1"/>
    </xf>
    <xf numFmtId="3" fontId="2" fillId="2" borderId="0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tabSelected="1" zoomScaleNormal="100" workbookViewId="0">
      <selection activeCell="C10" sqref="C10"/>
    </sheetView>
  </sheetViews>
  <sheetFormatPr defaultColWidth="9.140625" defaultRowHeight="15" x14ac:dyDescent="0.25"/>
  <cols>
    <col min="1" max="1" width="6.140625" style="1" customWidth="1"/>
    <col min="2" max="2" width="59.85546875" style="2" customWidth="1"/>
    <col min="3" max="3" width="26.85546875" style="11" customWidth="1"/>
    <col min="4" max="4" width="11.28515625" style="11" customWidth="1"/>
    <col min="5" max="5" width="13.85546875" style="11" customWidth="1"/>
    <col min="6" max="6" width="23.85546875" style="1" customWidth="1"/>
    <col min="7" max="16384" width="9.140625" style="2"/>
  </cols>
  <sheetData>
    <row r="1" spans="1:6" x14ac:dyDescent="0.25">
      <c r="C1" s="33" t="s">
        <v>103</v>
      </c>
      <c r="D1" s="33"/>
      <c r="E1" s="33"/>
      <c r="F1" s="33"/>
    </row>
    <row r="2" spans="1:6" x14ac:dyDescent="0.25">
      <c r="A2" s="3"/>
      <c r="B2" s="4"/>
      <c r="C2" s="34" t="s">
        <v>23</v>
      </c>
      <c r="D2" s="34"/>
      <c r="E2" s="34"/>
      <c r="F2" s="34"/>
    </row>
    <row r="3" spans="1:6" ht="15.75" customHeight="1" x14ac:dyDescent="0.25">
      <c r="A3" s="36" t="s">
        <v>19</v>
      </c>
      <c r="B3" s="36"/>
      <c r="C3" s="36"/>
      <c r="D3" s="36"/>
      <c r="E3" s="36"/>
      <c r="F3" s="36"/>
    </row>
    <row r="4" spans="1:6" ht="21" customHeight="1" x14ac:dyDescent="0.25">
      <c r="A4" s="36" t="s">
        <v>20</v>
      </c>
      <c r="B4" s="36"/>
      <c r="C4" s="36"/>
      <c r="D4" s="36"/>
      <c r="E4" s="36"/>
      <c r="F4" s="36"/>
    </row>
    <row r="5" spans="1:6" ht="21" customHeight="1" x14ac:dyDescent="0.25">
      <c r="A5" s="35" t="s">
        <v>21</v>
      </c>
      <c r="B5" s="35"/>
      <c r="C5" s="35"/>
      <c r="D5" s="35"/>
      <c r="E5" s="35"/>
      <c r="F5" s="35"/>
    </row>
    <row r="6" spans="1:6" ht="36.75" customHeight="1" x14ac:dyDescent="0.25">
      <c r="A6" s="25" t="s">
        <v>4</v>
      </c>
      <c r="B6" s="25" t="s">
        <v>0</v>
      </c>
      <c r="C6" s="23" t="s">
        <v>16</v>
      </c>
      <c r="D6" s="23" t="s">
        <v>131</v>
      </c>
      <c r="E6" s="23" t="s">
        <v>132</v>
      </c>
      <c r="F6" s="25" t="s">
        <v>22</v>
      </c>
    </row>
    <row r="7" spans="1:6" ht="44.25" customHeight="1" x14ac:dyDescent="0.25">
      <c r="A7" s="31" t="s">
        <v>91</v>
      </c>
      <c r="B7" s="32"/>
      <c r="C7" s="26">
        <f>C8</f>
        <v>6377000</v>
      </c>
      <c r="D7" s="26"/>
      <c r="E7" s="26"/>
      <c r="F7" s="27"/>
    </row>
    <row r="8" spans="1:6" ht="44.25" customHeight="1" x14ac:dyDescent="0.25">
      <c r="A8" s="5">
        <v>1</v>
      </c>
      <c r="B8" s="8" t="s">
        <v>90</v>
      </c>
      <c r="C8" s="6">
        <v>6377000</v>
      </c>
      <c r="D8" s="6" t="s">
        <v>133</v>
      </c>
      <c r="E8" s="6" t="s">
        <v>134</v>
      </c>
      <c r="F8" s="5"/>
    </row>
    <row r="9" spans="1:6" ht="24.75" customHeight="1" x14ac:dyDescent="0.25">
      <c r="A9" s="31" t="s">
        <v>5</v>
      </c>
      <c r="B9" s="32"/>
      <c r="C9" s="26">
        <f>C10+C11+C12+C13+C14+C15+C16</f>
        <v>1146915850</v>
      </c>
      <c r="D9" s="26"/>
      <c r="E9" s="26"/>
      <c r="F9" s="27"/>
    </row>
    <row r="10" spans="1:6" ht="24.75" customHeight="1" x14ac:dyDescent="0.25">
      <c r="A10" s="5">
        <v>2</v>
      </c>
      <c r="B10" s="8" t="s">
        <v>62</v>
      </c>
      <c r="C10" s="6">
        <v>636217700</v>
      </c>
      <c r="D10" s="6" t="s">
        <v>135</v>
      </c>
      <c r="E10" s="6" t="s">
        <v>136</v>
      </c>
      <c r="F10" s="5"/>
    </row>
    <row r="11" spans="1:6" ht="35.25" customHeight="1" x14ac:dyDescent="0.25">
      <c r="A11" s="5">
        <v>3</v>
      </c>
      <c r="B11" s="8" t="s">
        <v>26</v>
      </c>
      <c r="C11" s="6">
        <v>47412700</v>
      </c>
      <c r="D11" s="6" t="s">
        <v>135</v>
      </c>
      <c r="E11" s="6" t="s">
        <v>136</v>
      </c>
      <c r="F11" s="5"/>
    </row>
    <row r="12" spans="1:6" ht="29.25" customHeight="1" x14ac:dyDescent="0.25">
      <c r="A12" s="5">
        <v>4</v>
      </c>
      <c r="B12" s="8" t="s">
        <v>24</v>
      </c>
      <c r="C12" s="6">
        <v>19699640</v>
      </c>
      <c r="D12" s="6" t="s">
        <v>135</v>
      </c>
      <c r="E12" s="6" t="s">
        <v>136</v>
      </c>
      <c r="F12" s="5"/>
    </row>
    <row r="13" spans="1:6" ht="21" customHeight="1" x14ac:dyDescent="0.25">
      <c r="A13" s="5">
        <v>5</v>
      </c>
      <c r="B13" s="8" t="s">
        <v>25</v>
      </c>
      <c r="C13" s="6">
        <v>32164400</v>
      </c>
      <c r="D13" s="6" t="s">
        <v>135</v>
      </c>
      <c r="E13" s="6" t="s">
        <v>136</v>
      </c>
      <c r="F13" s="5"/>
    </row>
    <row r="14" spans="1:6" ht="39.75" customHeight="1" x14ac:dyDescent="0.25">
      <c r="A14" s="16">
        <v>6</v>
      </c>
      <c r="B14" s="15" t="s">
        <v>101</v>
      </c>
      <c r="C14" s="13">
        <v>7013474</v>
      </c>
      <c r="D14" s="6" t="s">
        <v>135</v>
      </c>
      <c r="E14" s="6" t="s">
        <v>136</v>
      </c>
      <c r="F14" s="13"/>
    </row>
    <row r="15" spans="1:6" ht="55.5" customHeight="1" x14ac:dyDescent="0.25">
      <c r="A15" s="16">
        <v>7</v>
      </c>
      <c r="B15" s="15" t="s">
        <v>102</v>
      </c>
      <c r="C15" s="13">
        <v>12991250</v>
      </c>
      <c r="D15" s="13" t="s">
        <v>137</v>
      </c>
      <c r="E15" s="13" t="s">
        <v>138</v>
      </c>
      <c r="F15" s="13"/>
    </row>
    <row r="16" spans="1:6" ht="40.5" customHeight="1" x14ac:dyDescent="0.25">
      <c r="A16" s="5">
        <v>8</v>
      </c>
      <c r="B16" s="8" t="s">
        <v>139</v>
      </c>
      <c r="C16" s="6">
        <v>391416686</v>
      </c>
      <c r="D16" s="6" t="s">
        <v>135</v>
      </c>
      <c r="E16" s="6" t="s">
        <v>136</v>
      </c>
      <c r="F16" s="5"/>
    </row>
    <row r="17" spans="1:6" ht="40.5" customHeight="1" x14ac:dyDescent="0.25">
      <c r="A17" s="31" t="s">
        <v>92</v>
      </c>
      <c r="B17" s="32"/>
      <c r="C17" s="26">
        <f>C18+C19+C20+C21+C22</f>
        <v>1812414196</v>
      </c>
      <c r="D17" s="26"/>
      <c r="E17" s="26"/>
      <c r="F17" s="27"/>
    </row>
    <row r="18" spans="1:6" ht="34.5" customHeight="1" x14ac:dyDescent="0.25">
      <c r="A18" s="5">
        <v>9</v>
      </c>
      <c r="B18" s="8" t="s">
        <v>63</v>
      </c>
      <c r="C18" s="6">
        <v>1281560900</v>
      </c>
      <c r="D18" s="6" t="s">
        <v>140</v>
      </c>
      <c r="E18" s="6" t="s">
        <v>141</v>
      </c>
      <c r="F18" s="5"/>
    </row>
    <row r="19" spans="1:6" ht="34.5" customHeight="1" x14ac:dyDescent="0.25">
      <c r="A19" s="5">
        <v>10</v>
      </c>
      <c r="B19" s="8" t="s">
        <v>79</v>
      </c>
      <c r="C19" s="6">
        <v>3000000</v>
      </c>
      <c r="D19" s="6" t="s">
        <v>140</v>
      </c>
      <c r="E19" s="6" t="s">
        <v>141</v>
      </c>
      <c r="F19" s="5"/>
    </row>
    <row r="20" spans="1:6" ht="39" customHeight="1" x14ac:dyDescent="0.25">
      <c r="A20" s="5">
        <v>11</v>
      </c>
      <c r="B20" s="8" t="s">
        <v>80</v>
      </c>
      <c r="C20" s="6">
        <v>2000000</v>
      </c>
      <c r="D20" s="6" t="s">
        <v>140</v>
      </c>
      <c r="E20" s="6" t="s">
        <v>141</v>
      </c>
      <c r="F20" s="5"/>
    </row>
    <row r="21" spans="1:6" ht="29.25" customHeight="1" x14ac:dyDescent="0.25">
      <c r="A21" s="5">
        <v>12</v>
      </c>
      <c r="B21" s="8" t="s">
        <v>12</v>
      </c>
      <c r="C21" s="6">
        <v>350000000</v>
      </c>
      <c r="D21" s="6" t="s">
        <v>142</v>
      </c>
      <c r="E21" s="6" t="s">
        <v>143</v>
      </c>
      <c r="F21" s="5"/>
    </row>
    <row r="22" spans="1:6" ht="35.25" customHeight="1" x14ac:dyDescent="0.25">
      <c r="A22" s="5">
        <v>13</v>
      </c>
      <c r="B22" s="12" t="s">
        <v>41</v>
      </c>
      <c r="C22" s="6">
        <v>175853296</v>
      </c>
      <c r="D22" s="6" t="s">
        <v>142</v>
      </c>
      <c r="E22" s="6" t="s">
        <v>143</v>
      </c>
      <c r="F22" s="5"/>
    </row>
    <row r="23" spans="1:6" ht="31.5" customHeight="1" x14ac:dyDescent="0.25">
      <c r="A23" s="31" t="s">
        <v>93</v>
      </c>
      <c r="B23" s="32"/>
      <c r="C23" s="26">
        <f>C24+C25+C26+C27+C28+C29+C30</f>
        <v>657259800</v>
      </c>
      <c r="D23" s="26"/>
      <c r="E23" s="26"/>
      <c r="F23" s="27"/>
    </row>
    <row r="24" spans="1:6" ht="87" customHeight="1" x14ac:dyDescent="0.25">
      <c r="A24" s="5">
        <v>14</v>
      </c>
      <c r="B24" s="15" t="s">
        <v>64</v>
      </c>
      <c r="C24" s="6">
        <v>459397400</v>
      </c>
      <c r="D24" s="6" t="s">
        <v>144</v>
      </c>
      <c r="E24" s="6" t="s">
        <v>145</v>
      </c>
      <c r="F24" s="5"/>
    </row>
    <row r="25" spans="1:6" ht="27.75" customHeight="1" x14ac:dyDescent="0.25">
      <c r="A25" s="5">
        <v>15</v>
      </c>
      <c r="B25" s="8" t="s">
        <v>2</v>
      </c>
      <c r="C25" s="6">
        <v>20000000</v>
      </c>
      <c r="D25" s="6" t="s">
        <v>146</v>
      </c>
      <c r="E25" s="6" t="s">
        <v>147</v>
      </c>
      <c r="F25" s="25"/>
    </row>
    <row r="26" spans="1:6" ht="27.75" customHeight="1" x14ac:dyDescent="0.25">
      <c r="A26" s="5">
        <v>16</v>
      </c>
      <c r="B26" s="8" t="s">
        <v>13</v>
      </c>
      <c r="C26" s="6">
        <v>19344660</v>
      </c>
      <c r="D26" s="6" t="s">
        <v>146</v>
      </c>
      <c r="E26" s="6" t="s">
        <v>147</v>
      </c>
      <c r="F26" s="5"/>
    </row>
    <row r="27" spans="1:6" ht="23.25" customHeight="1" x14ac:dyDescent="0.25">
      <c r="A27" s="5">
        <v>17</v>
      </c>
      <c r="B27" s="8" t="s">
        <v>14</v>
      </c>
      <c r="C27" s="6">
        <v>38095690</v>
      </c>
      <c r="D27" s="6" t="s">
        <v>146</v>
      </c>
      <c r="E27" s="6" t="s">
        <v>147</v>
      </c>
      <c r="F27" s="5"/>
    </row>
    <row r="28" spans="1:6" ht="23.25" customHeight="1" x14ac:dyDescent="0.25">
      <c r="A28" s="5">
        <v>18</v>
      </c>
      <c r="B28" s="8" t="s">
        <v>27</v>
      </c>
      <c r="C28" s="6">
        <v>18049410</v>
      </c>
      <c r="D28" s="6" t="s">
        <v>146</v>
      </c>
      <c r="E28" s="6" t="s">
        <v>147</v>
      </c>
      <c r="F28" s="5"/>
    </row>
    <row r="29" spans="1:6" ht="22.5" customHeight="1" x14ac:dyDescent="0.25">
      <c r="A29" s="5">
        <v>19</v>
      </c>
      <c r="B29" s="8" t="s">
        <v>8</v>
      </c>
      <c r="C29" s="6">
        <v>24728640</v>
      </c>
      <c r="D29" s="6" t="s">
        <v>146</v>
      </c>
      <c r="E29" s="6" t="s">
        <v>147</v>
      </c>
      <c r="F29" s="5"/>
    </row>
    <row r="30" spans="1:6" ht="43.5" customHeight="1" x14ac:dyDescent="0.25">
      <c r="A30" s="5">
        <v>20</v>
      </c>
      <c r="B30" s="8" t="s">
        <v>104</v>
      </c>
      <c r="C30" s="6">
        <v>77644000</v>
      </c>
      <c r="D30" s="6" t="s">
        <v>146</v>
      </c>
      <c r="E30" s="6" t="s">
        <v>147</v>
      </c>
      <c r="F30" s="5"/>
    </row>
    <row r="31" spans="1:6" ht="35.25" customHeight="1" x14ac:dyDescent="0.25">
      <c r="A31" s="31" t="s">
        <v>94</v>
      </c>
      <c r="B31" s="32"/>
      <c r="C31" s="26">
        <f>C32+C33+C34</f>
        <v>79734580</v>
      </c>
      <c r="D31" s="26"/>
      <c r="E31" s="26"/>
      <c r="F31" s="27"/>
    </row>
    <row r="32" spans="1:6" ht="53.25" customHeight="1" x14ac:dyDescent="0.25">
      <c r="A32" s="5">
        <v>21</v>
      </c>
      <c r="B32" s="15" t="s">
        <v>65</v>
      </c>
      <c r="C32" s="6">
        <v>40150600</v>
      </c>
      <c r="D32" s="6" t="s">
        <v>148</v>
      </c>
      <c r="E32" s="6" t="s">
        <v>149</v>
      </c>
      <c r="F32" s="5"/>
    </row>
    <row r="33" spans="1:6" ht="26.25" customHeight="1" x14ac:dyDescent="0.25">
      <c r="A33" s="5">
        <v>22</v>
      </c>
      <c r="B33" s="15" t="s">
        <v>89</v>
      </c>
      <c r="C33" s="6">
        <v>9583980</v>
      </c>
      <c r="D33" s="6"/>
      <c r="E33" s="6"/>
      <c r="F33" s="5"/>
    </row>
    <row r="34" spans="1:6" ht="38.25" customHeight="1" x14ac:dyDescent="0.25">
      <c r="A34" s="5">
        <v>23</v>
      </c>
      <c r="B34" s="15" t="s">
        <v>84</v>
      </c>
      <c r="C34" s="6">
        <v>30000000</v>
      </c>
      <c r="D34" s="6"/>
      <c r="E34" s="6"/>
      <c r="F34" s="5"/>
    </row>
    <row r="35" spans="1:6" ht="30.75" customHeight="1" x14ac:dyDescent="0.25">
      <c r="A35" s="31" t="s">
        <v>95</v>
      </c>
      <c r="B35" s="32"/>
      <c r="C35" s="26">
        <f>C36+C37+C38+C39+C40+C41+C42+C43+C44+C45+C46+C47+C48+C49+C50+C51+C52+C53+C54</f>
        <v>660209544</v>
      </c>
      <c r="D35" s="26"/>
      <c r="E35" s="26"/>
      <c r="F35" s="27"/>
    </row>
    <row r="36" spans="1:6" ht="27.75" customHeight="1" x14ac:dyDescent="0.25">
      <c r="A36" s="5">
        <v>24</v>
      </c>
      <c r="B36" s="8" t="s">
        <v>28</v>
      </c>
      <c r="C36" s="6">
        <v>30652750</v>
      </c>
      <c r="D36" s="6" t="s">
        <v>150</v>
      </c>
      <c r="E36" s="6" t="s">
        <v>151</v>
      </c>
      <c r="F36" s="5"/>
    </row>
    <row r="37" spans="1:6" ht="76.5" customHeight="1" x14ac:dyDescent="0.25">
      <c r="A37" s="5">
        <v>25</v>
      </c>
      <c r="B37" s="9" t="s">
        <v>37</v>
      </c>
      <c r="C37" s="6">
        <v>6000000</v>
      </c>
      <c r="D37" s="6" t="s">
        <v>150</v>
      </c>
      <c r="E37" s="6" t="s">
        <v>151</v>
      </c>
      <c r="F37" s="5"/>
    </row>
    <row r="38" spans="1:6" ht="51" customHeight="1" x14ac:dyDescent="0.25">
      <c r="A38" s="5">
        <v>26</v>
      </c>
      <c r="B38" s="9" t="s">
        <v>105</v>
      </c>
      <c r="C38" s="6">
        <v>18762199</v>
      </c>
      <c r="D38" s="6" t="s">
        <v>150</v>
      </c>
      <c r="E38" s="6" t="s">
        <v>151</v>
      </c>
      <c r="F38" s="5"/>
    </row>
    <row r="39" spans="1:6" ht="30.75" customHeight="1" x14ac:dyDescent="0.25">
      <c r="A39" s="5">
        <v>27</v>
      </c>
      <c r="B39" s="9" t="s">
        <v>29</v>
      </c>
      <c r="C39" s="6">
        <v>21320804</v>
      </c>
      <c r="D39" s="6" t="s">
        <v>150</v>
      </c>
      <c r="E39" s="6" t="s">
        <v>151</v>
      </c>
      <c r="F39" s="5"/>
    </row>
    <row r="40" spans="1:6" ht="40.5" customHeight="1" x14ac:dyDescent="0.25">
      <c r="A40" s="5">
        <v>28</v>
      </c>
      <c r="B40" s="9" t="s">
        <v>30</v>
      </c>
      <c r="C40" s="6">
        <v>5410039</v>
      </c>
      <c r="D40" s="6" t="s">
        <v>150</v>
      </c>
      <c r="E40" s="6" t="s">
        <v>151</v>
      </c>
      <c r="F40" s="5"/>
    </row>
    <row r="41" spans="1:6" ht="50.25" customHeight="1" x14ac:dyDescent="0.25">
      <c r="A41" s="5">
        <v>29</v>
      </c>
      <c r="B41" s="9" t="s">
        <v>106</v>
      </c>
      <c r="C41" s="6">
        <v>6921412</v>
      </c>
      <c r="D41" s="6" t="s">
        <v>150</v>
      </c>
      <c r="E41" s="6" t="s">
        <v>151</v>
      </c>
      <c r="F41" s="5"/>
    </row>
    <row r="42" spans="1:6" ht="31.5" customHeight="1" x14ac:dyDescent="0.25">
      <c r="A42" s="5">
        <v>30</v>
      </c>
      <c r="B42" s="9" t="s">
        <v>107</v>
      </c>
      <c r="C42" s="6">
        <v>122859993</v>
      </c>
      <c r="D42" s="6" t="s">
        <v>150</v>
      </c>
      <c r="E42" s="6" t="s">
        <v>151</v>
      </c>
      <c r="F42" s="5"/>
    </row>
    <row r="43" spans="1:6" ht="31.5" customHeight="1" x14ac:dyDescent="0.25">
      <c r="A43" s="5">
        <v>31</v>
      </c>
      <c r="B43" s="9" t="s">
        <v>108</v>
      </c>
      <c r="C43" s="6">
        <v>16201384</v>
      </c>
      <c r="D43" s="6" t="s">
        <v>150</v>
      </c>
      <c r="E43" s="6" t="s">
        <v>151</v>
      </c>
      <c r="F43" s="5"/>
    </row>
    <row r="44" spans="1:6" ht="24" customHeight="1" x14ac:dyDescent="0.25">
      <c r="A44" s="5">
        <v>32</v>
      </c>
      <c r="B44" s="9" t="s">
        <v>31</v>
      </c>
      <c r="C44" s="6">
        <v>10113000</v>
      </c>
      <c r="D44" s="6" t="s">
        <v>150</v>
      </c>
      <c r="E44" s="6" t="s">
        <v>151</v>
      </c>
      <c r="F44" s="5"/>
    </row>
    <row r="45" spans="1:6" ht="34.5" customHeight="1" x14ac:dyDescent="0.25">
      <c r="A45" s="5">
        <v>33</v>
      </c>
      <c r="B45" s="9" t="s">
        <v>109</v>
      </c>
      <c r="C45" s="6">
        <v>11209023</v>
      </c>
      <c r="D45" s="6" t="s">
        <v>150</v>
      </c>
      <c r="E45" s="6" t="s">
        <v>151</v>
      </c>
      <c r="F45" s="5"/>
    </row>
    <row r="46" spans="1:6" ht="53.25" customHeight="1" x14ac:dyDescent="0.25">
      <c r="A46" s="5">
        <v>34</v>
      </c>
      <c r="B46" s="9" t="s">
        <v>110</v>
      </c>
      <c r="C46" s="6">
        <v>36145000</v>
      </c>
      <c r="D46" s="6" t="s">
        <v>150</v>
      </c>
      <c r="E46" s="6" t="s">
        <v>151</v>
      </c>
      <c r="F46" s="5"/>
    </row>
    <row r="47" spans="1:6" ht="31.5" customHeight="1" x14ac:dyDescent="0.25">
      <c r="A47" s="5">
        <v>35</v>
      </c>
      <c r="B47" s="9" t="s">
        <v>111</v>
      </c>
      <c r="C47" s="6">
        <v>61735609</v>
      </c>
      <c r="D47" s="6" t="s">
        <v>150</v>
      </c>
      <c r="E47" s="6" t="s">
        <v>151</v>
      </c>
      <c r="F47" s="5"/>
    </row>
    <row r="48" spans="1:6" ht="37.5" customHeight="1" x14ac:dyDescent="0.25">
      <c r="A48" s="5">
        <v>36</v>
      </c>
      <c r="B48" s="9" t="s">
        <v>32</v>
      </c>
      <c r="C48" s="6">
        <v>17865090</v>
      </c>
      <c r="D48" s="6" t="s">
        <v>150</v>
      </c>
      <c r="E48" s="6" t="s">
        <v>151</v>
      </c>
      <c r="F48" s="5"/>
    </row>
    <row r="49" spans="1:6" ht="53.25" customHeight="1" x14ac:dyDescent="0.25">
      <c r="A49" s="5">
        <v>37</v>
      </c>
      <c r="B49" s="9" t="s">
        <v>112</v>
      </c>
      <c r="C49" s="6">
        <v>3788330</v>
      </c>
      <c r="D49" s="6" t="s">
        <v>150</v>
      </c>
      <c r="E49" s="6" t="s">
        <v>151</v>
      </c>
      <c r="F49" s="5"/>
    </row>
    <row r="50" spans="1:6" ht="50.25" customHeight="1" x14ac:dyDescent="0.25">
      <c r="A50" s="5">
        <v>38</v>
      </c>
      <c r="B50" s="9" t="s">
        <v>33</v>
      </c>
      <c r="C50" s="6">
        <v>15855250</v>
      </c>
      <c r="D50" s="6" t="s">
        <v>150</v>
      </c>
      <c r="E50" s="6" t="s">
        <v>151</v>
      </c>
      <c r="F50" s="5"/>
    </row>
    <row r="51" spans="1:6" ht="34.5" customHeight="1" x14ac:dyDescent="0.25">
      <c r="A51" s="5">
        <v>39</v>
      </c>
      <c r="B51" s="9" t="s">
        <v>34</v>
      </c>
      <c r="C51" s="6">
        <v>25665340</v>
      </c>
      <c r="D51" s="6" t="s">
        <v>150</v>
      </c>
      <c r="E51" s="6" t="s">
        <v>151</v>
      </c>
      <c r="F51" s="5"/>
    </row>
    <row r="52" spans="1:6" ht="48" customHeight="1" x14ac:dyDescent="0.25">
      <c r="A52" s="5">
        <v>40</v>
      </c>
      <c r="B52" s="9" t="s">
        <v>35</v>
      </c>
      <c r="C52" s="6">
        <v>23295180</v>
      </c>
      <c r="D52" s="6" t="s">
        <v>150</v>
      </c>
      <c r="E52" s="6" t="s">
        <v>151</v>
      </c>
      <c r="F52" s="5"/>
    </row>
    <row r="53" spans="1:6" ht="56.25" customHeight="1" x14ac:dyDescent="0.25">
      <c r="A53" s="5">
        <v>41</v>
      </c>
      <c r="B53" s="9" t="s">
        <v>36</v>
      </c>
      <c r="C53" s="6">
        <v>221391981</v>
      </c>
      <c r="D53" s="6" t="s">
        <v>150</v>
      </c>
      <c r="E53" s="6" t="s">
        <v>151</v>
      </c>
      <c r="F53" s="5"/>
    </row>
    <row r="54" spans="1:6" ht="26.25" customHeight="1" x14ac:dyDescent="0.25">
      <c r="A54" s="5">
        <v>42</v>
      </c>
      <c r="B54" s="9" t="s">
        <v>38</v>
      </c>
      <c r="C54" s="6">
        <v>5017160</v>
      </c>
      <c r="D54" s="6" t="s">
        <v>150</v>
      </c>
      <c r="E54" s="6" t="s">
        <v>151</v>
      </c>
      <c r="F54" s="5"/>
    </row>
    <row r="55" spans="1:6" ht="83.25" customHeight="1" x14ac:dyDescent="0.25">
      <c r="A55" s="31" t="s">
        <v>96</v>
      </c>
      <c r="B55" s="32"/>
      <c r="C55" s="26">
        <f>C56+C57+C58+C59+C60+C61+C62+C63+C64+C65+C66+C67+C68+C69+C70+C71+C72+C73+C74+C75+C76+C77+C78+C79+C80+C81+C82+C83+C84+C85+C86+C87+C88+C89+C90+C91+C92+C93+C94+C95+C96+C97+C98+C99+C100+C101</f>
        <v>5423248156</v>
      </c>
      <c r="D55" s="26"/>
      <c r="E55" s="26"/>
      <c r="F55" s="27"/>
    </row>
    <row r="56" spans="1:6" ht="40.5" customHeight="1" x14ac:dyDescent="0.25">
      <c r="A56" s="5">
        <v>43</v>
      </c>
      <c r="B56" s="15" t="s">
        <v>113</v>
      </c>
      <c r="C56" s="6">
        <v>522555900</v>
      </c>
      <c r="D56" s="6"/>
      <c r="E56" s="6"/>
      <c r="F56" s="5"/>
    </row>
    <row r="57" spans="1:6" ht="40.5" customHeight="1" x14ac:dyDescent="0.25">
      <c r="A57" s="5">
        <v>44</v>
      </c>
      <c r="B57" s="15" t="s">
        <v>66</v>
      </c>
      <c r="C57" s="6">
        <v>30000000</v>
      </c>
      <c r="D57" s="6" t="s">
        <v>150</v>
      </c>
      <c r="E57" s="6" t="s">
        <v>151</v>
      </c>
      <c r="F57" s="5"/>
    </row>
    <row r="58" spans="1:6" ht="40.5" customHeight="1" x14ac:dyDescent="0.25">
      <c r="A58" s="5">
        <v>45</v>
      </c>
      <c r="B58" s="8" t="s">
        <v>42</v>
      </c>
      <c r="C58" s="6">
        <v>9521022</v>
      </c>
      <c r="D58" s="6" t="s">
        <v>152</v>
      </c>
      <c r="E58" s="6" t="s">
        <v>153</v>
      </c>
      <c r="F58" s="7"/>
    </row>
    <row r="59" spans="1:6" ht="34.5" customHeight="1" x14ac:dyDescent="0.25">
      <c r="A59" s="5">
        <v>46</v>
      </c>
      <c r="B59" s="8" t="s">
        <v>78</v>
      </c>
      <c r="C59" s="6">
        <v>65312714</v>
      </c>
      <c r="D59" s="6" t="s">
        <v>154</v>
      </c>
      <c r="E59" s="6" t="s">
        <v>155</v>
      </c>
      <c r="F59" s="7"/>
    </row>
    <row r="60" spans="1:6" ht="23.25" customHeight="1" x14ac:dyDescent="0.25">
      <c r="A60" s="5">
        <v>47</v>
      </c>
      <c r="B60" s="15" t="s">
        <v>114</v>
      </c>
      <c r="C60" s="6">
        <v>47207689</v>
      </c>
      <c r="D60" s="6" t="s">
        <v>156</v>
      </c>
      <c r="E60" s="6" t="s">
        <v>157</v>
      </c>
      <c r="F60" s="7"/>
    </row>
    <row r="61" spans="1:6" ht="41.25" customHeight="1" x14ac:dyDescent="0.25">
      <c r="A61" s="5">
        <v>48</v>
      </c>
      <c r="B61" s="8" t="s">
        <v>83</v>
      </c>
      <c r="C61" s="6">
        <v>4700000</v>
      </c>
      <c r="D61" s="6"/>
      <c r="E61" s="6"/>
      <c r="F61" s="25"/>
    </row>
    <row r="62" spans="1:6" ht="36" customHeight="1" x14ac:dyDescent="0.25">
      <c r="A62" s="5">
        <v>49</v>
      </c>
      <c r="B62" s="9" t="s">
        <v>59</v>
      </c>
      <c r="C62" s="6">
        <v>34424619</v>
      </c>
      <c r="D62" s="6"/>
      <c r="E62" s="6"/>
      <c r="F62" s="5"/>
    </row>
    <row r="63" spans="1:6" ht="27.75" customHeight="1" x14ac:dyDescent="0.25">
      <c r="A63" s="5">
        <v>50</v>
      </c>
      <c r="B63" s="24" t="s">
        <v>60</v>
      </c>
      <c r="C63" s="18">
        <v>125910112</v>
      </c>
      <c r="D63" s="18"/>
      <c r="E63" s="18"/>
      <c r="F63" s="21"/>
    </row>
    <row r="64" spans="1:6" ht="23.25" customHeight="1" x14ac:dyDescent="0.25">
      <c r="A64" s="5">
        <v>51</v>
      </c>
      <c r="B64" s="9" t="s">
        <v>61</v>
      </c>
      <c r="C64" s="6">
        <v>113709500</v>
      </c>
      <c r="D64" s="6"/>
      <c r="E64" s="6"/>
      <c r="F64" s="5"/>
    </row>
    <row r="65" spans="1:6" ht="24" customHeight="1" x14ac:dyDescent="0.25">
      <c r="A65" s="5">
        <v>52</v>
      </c>
      <c r="B65" s="9" t="s">
        <v>43</v>
      </c>
      <c r="C65" s="13">
        <v>78400870</v>
      </c>
      <c r="D65" s="6" t="s">
        <v>156</v>
      </c>
      <c r="E65" s="6" t="s">
        <v>157</v>
      </c>
      <c r="F65" s="7"/>
    </row>
    <row r="66" spans="1:6" ht="33.75" customHeight="1" x14ac:dyDescent="0.25">
      <c r="A66" s="5">
        <v>53</v>
      </c>
      <c r="B66" s="9" t="s">
        <v>44</v>
      </c>
      <c r="C66" s="13">
        <v>137930000</v>
      </c>
      <c r="D66" s="6" t="s">
        <v>156</v>
      </c>
      <c r="E66" s="6" t="s">
        <v>157</v>
      </c>
      <c r="F66" s="7"/>
    </row>
    <row r="67" spans="1:6" ht="25.5" customHeight="1" x14ac:dyDescent="0.25">
      <c r="A67" s="5">
        <v>54</v>
      </c>
      <c r="B67" s="9" t="s">
        <v>45</v>
      </c>
      <c r="C67" s="13">
        <v>58178040</v>
      </c>
      <c r="D67" s="6" t="s">
        <v>156</v>
      </c>
      <c r="E67" s="6" t="s">
        <v>157</v>
      </c>
      <c r="F67" s="7"/>
    </row>
    <row r="68" spans="1:6" ht="27.75" customHeight="1" x14ac:dyDescent="0.25">
      <c r="A68" s="5">
        <v>55</v>
      </c>
      <c r="B68" s="9" t="s">
        <v>48</v>
      </c>
      <c r="C68" s="13">
        <v>122616000</v>
      </c>
      <c r="D68" s="6" t="s">
        <v>156</v>
      </c>
      <c r="E68" s="6" t="s">
        <v>157</v>
      </c>
      <c r="F68" s="7"/>
    </row>
    <row r="69" spans="1:6" ht="33.75" customHeight="1" x14ac:dyDescent="0.25">
      <c r="A69" s="5">
        <v>56</v>
      </c>
      <c r="B69" s="9" t="s">
        <v>46</v>
      </c>
      <c r="C69" s="13">
        <v>43068000</v>
      </c>
      <c r="D69" s="6" t="s">
        <v>156</v>
      </c>
      <c r="E69" s="6" t="s">
        <v>157</v>
      </c>
      <c r="F69" s="7"/>
    </row>
    <row r="70" spans="1:6" ht="27" customHeight="1" x14ac:dyDescent="0.25">
      <c r="A70" s="5">
        <v>57</v>
      </c>
      <c r="B70" s="9" t="s">
        <v>47</v>
      </c>
      <c r="C70" s="13">
        <v>252785196</v>
      </c>
      <c r="D70" s="6" t="s">
        <v>156</v>
      </c>
      <c r="E70" s="6" t="s">
        <v>157</v>
      </c>
      <c r="F70" s="5"/>
    </row>
    <row r="71" spans="1:6" ht="39" customHeight="1" x14ac:dyDescent="0.25">
      <c r="A71" s="5">
        <v>58</v>
      </c>
      <c r="B71" s="9" t="s">
        <v>75</v>
      </c>
      <c r="C71" s="18">
        <v>240966140</v>
      </c>
      <c r="D71" s="18" t="s">
        <v>154</v>
      </c>
      <c r="E71" s="18" t="s">
        <v>155</v>
      </c>
      <c r="F71" s="22"/>
    </row>
    <row r="72" spans="1:6" ht="67.5" customHeight="1" x14ac:dyDescent="0.25">
      <c r="A72" s="5">
        <v>59</v>
      </c>
      <c r="B72" s="9" t="s">
        <v>76</v>
      </c>
      <c r="C72" s="18">
        <v>207858530</v>
      </c>
      <c r="D72" s="18" t="s">
        <v>154</v>
      </c>
      <c r="E72" s="18" t="s">
        <v>155</v>
      </c>
      <c r="F72" s="22"/>
    </row>
    <row r="73" spans="1:6" ht="48.75" customHeight="1" x14ac:dyDescent="0.25">
      <c r="A73" s="5">
        <v>60</v>
      </c>
      <c r="B73" s="9" t="s">
        <v>49</v>
      </c>
      <c r="C73" s="14">
        <v>149716000</v>
      </c>
      <c r="D73" s="18" t="s">
        <v>154</v>
      </c>
      <c r="E73" s="18" t="s">
        <v>155</v>
      </c>
      <c r="F73" s="7"/>
    </row>
    <row r="74" spans="1:6" ht="33.75" customHeight="1" x14ac:dyDescent="0.25">
      <c r="A74" s="5">
        <v>61</v>
      </c>
      <c r="B74" s="9" t="s">
        <v>50</v>
      </c>
      <c r="C74" s="14">
        <v>53126500</v>
      </c>
      <c r="D74" s="18" t="s">
        <v>154</v>
      </c>
      <c r="E74" s="18" t="s">
        <v>155</v>
      </c>
      <c r="F74" s="7"/>
    </row>
    <row r="75" spans="1:6" ht="21" customHeight="1" x14ac:dyDescent="0.25">
      <c r="A75" s="5">
        <v>62</v>
      </c>
      <c r="B75" s="9" t="s">
        <v>51</v>
      </c>
      <c r="C75" s="14">
        <v>149464000</v>
      </c>
      <c r="D75" s="18" t="s">
        <v>154</v>
      </c>
      <c r="E75" s="18" t="s">
        <v>155</v>
      </c>
      <c r="F75" s="7"/>
    </row>
    <row r="76" spans="1:6" ht="79.5" customHeight="1" x14ac:dyDescent="0.25">
      <c r="A76" s="5">
        <v>63</v>
      </c>
      <c r="B76" s="9" t="s">
        <v>52</v>
      </c>
      <c r="C76" s="14">
        <v>89283900</v>
      </c>
      <c r="D76" s="18" t="s">
        <v>154</v>
      </c>
      <c r="E76" s="18" t="s">
        <v>155</v>
      </c>
      <c r="F76" s="7"/>
    </row>
    <row r="77" spans="1:6" ht="43.5" customHeight="1" x14ac:dyDescent="0.25">
      <c r="A77" s="5">
        <v>64</v>
      </c>
      <c r="B77" s="9" t="s">
        <v>53</v>
      </c>
      <c r="C77" s="14">
        <v>87443270</v>
      </c>
      <c r="D77" s="18" t="s">
        <v>154</v>
      </c>
      <c r="E77" s="18" t="s">
        <v>155</v>
      </c>
      <c r="F77" s="7"/>
    </row>
    <row r="78" spans="1:6" ht="57.75" customHeight="1" x14ac:dyDescent="0.25">
      <c r="A78" s="5">
        <v>65</v>
      </c>
      <c r="B78" s="9" t="s">
        <v>54</v>
      </c>
      <c r="C78" s="14">
        <v>295230820</v>
      </c>
      <c r="D78" s="18" t="s">
        <v>154</v>
      </c>
      <c r="E78" s="18" t="s">
        <v>155</v>
      </c>
      <c r="F78" s="7"/>
    </row>
    <row r="79" spans="1:6" ht="26.25" customHeight="1" x14ac:dyDescent="0.25">
      <c r="A79" s="5">
        <v>66</v>
      </c>
      <c r="B79" s="9" t="s">
        <v>55</v>
      </c>
      <c r="C79" s="14">
        <v>66575800</v>
      </c>
      <c r="D79" s="18" t="s">
        <v>154</v>
      </c>
      <c r="E79" s="18" t="s">
        <v>155</v>
      </c>
      <c r="F79" s="7"/>
    </row>
    <row r="80" spans="1:6" ht="48" customHeight="1" x14ac:dyDescent="0.25">
      <c r="A80" s="5">
        <v>67</v>
      </c>
      <c r="B80" s="9" t="s">
        <v>56</v>
      </c>
      <c r="C80" s="14">
        <v>37208000</v>
      </c>
      <c r="D80" s="18" t="s">
        <v>154</v>
      </c>
      <c r="E80" s="18" t="s">
        <v>155</v>
      </c>
      <c r="F80" s="7"/>
    </row>
    <row r="81" spans="1:6" ht="47.25" customHeight="1" x14ac:dyDescent="0.25">
      <c r="A81" s="5">
        <v>68</v>
      </c>
      <c r="B81" s="9" t="s">
        <v>57</v>
      </c>
      <c r="C81" s="14">
        <v>50329420</v>
      </c>
      <c r="D81" s="18" t="s">
        <v>154</v>
      </c>
      <c r="E81" s="18" t="s">
        <v>155</v>
      </c>
      <c r="F81" s="7"/>
    </row>
    <row r="82" spans="1:6" ht="28.5" customHeight="1" x14ac:dyDescent="0.25">
      <c r="A82" s="5">
        <v>69</v>
      </c>
      <c r="B82" s="8" t="s">
        <v>120</v>
      </c>
      <c r="C82" s="6">
        <v>163042990</v>
      </c>
      <c r="D82" s="18" t="s">
        <v>154</v>
      </c>
      <c r="E82" s="18" t="s">
        <v>155</v>
      </c>
      <c r="F82" s="7"/>
    </row>
    <row r="83" spans="1:6" ht="60.75" customHeight="1" x14ac:dyDescent="0.25">
      <c r="A83" s="5">
        <v>70</v>
      </c>
      <c r="B83" s="7" t="s">
        <v>39</v>
      </c>
      <c r="C83" s="6">
        <v>98247460</v>
      </c>
      <c r="D83" s="18" t="s">
        <v>154</v>
      </c>
      <c r="E83" s="18" t="s">
        <v>155</v>
      </c>
      <c r="F83" s="7"/>
    </row>
    <row r="84" spans="1:6" ht="52.5" customHeight="1" x14ac:dyDescent="0.25">
      <c r="A84" s="5">
        <v>71</v>
      </c>
      <c r="B84" s="7" t="s">
        <v>130</v>
      </c>
      <c r="C84" s="6">
        <v>465632900</v>
      </c>
      <c r="D84" s="18" t="s">
        <v>154</v>
      </c>
      <c r="E84" s="18" t="s">
        <v>155</v>
      </c>
      <c r="F84" s="7"/>
    </row>
    <row r="85" spans="1:6" ht="27" customHeight="1" x14ac:dyDescent="0.25">
      <c r="A85" s="5">
        <v>72</v>
      </c>
      <c r="B85" s="8" t="s">
        <v>115</v>
      </c>
      <c r="C85" s="6">
        <v>107285570</v>
      </c>
      <c r="D85" s="18" t="s">
        <v>154</v>
      </c>
      <c r="E85" s="18" t="s">
        <v>155</v>
      </c>
      <c r="F85" s="7"/>
    </row>
    <row r="86" spans="1:6" ht="33" customHeight="1" x14ac:dyDescent="0.25">
      <c r="A86" s="5">
        <v>73</v>
      </c>
      <c r="B86" s="9" t="s">
        <v>119</v>
      </c>
      <c r="C86" s="6">
        <v>144307010</v>
      </c>
      <c r="D86" s="18" t="s">
        <v>154</v>
      </c>
      <c r="E86" s="18" t="s">
        <v>155</v>
      </c>
      <c r="F86" s="7"/>
    </row>
    <row r="87" spans="1:6" ht="34.5" customHeight="1" x14ac:dyDescent="0.25">
      <c r="A87" s="5">
        <v>74</v>
      </c>
      <c r="B87" s="9" t="s">
        <v>121</v>
      </c>
      <c r="C87" s="6">
        <v>83413980</v>
      </c>
      <c r="D87" s="18" t="s">
        <v>154</v>
      </c>
      <c r="E87" s="18" t="s">
        <v>155</v>
      </c>
      <c r="F87" s="7"/>
    </row>
    <row r="88" spans="1:6" ht="48" customHeight="1" x14ac:dyDescent="0.25">
      <c r="A88" s="5">
        <v>75</v>
      </c>
      <c r="B88" s="9" t="s">
        <v>122</v>
      </c>
      <c r="C88" s="6">
        <v>80800150</v>
      </c>
      <c r="D88" s="18" t="s">
        <v>154</v>
      </c>
      <c r="E88" s="18" t="s">
        <v>155</v>
      </c>
      <c r="F88" s="7"/>
    </row>
    <row r="89" spans="1:6" ht="59.25" customHeight="1" x14ac:dyDescent="0.25">
      <c r="A89" s="5">
        <v>76</v>
      </c>
      <c r="B89" s="9" t="s">
        <v>123</v>
      </c>
      <c r="C89" s="6">
        <v>58796910</v>
      </c>
      <c r="D89" s="18" t="s">
        <v>154</v>
      </c>
      <c r="E89" s="18" t="s">
        <v>155</v>
      </c>
      <c r="F89" s="7"/>
    </row>
    <row r="90" spans="1:6" ht="45" customHeight="1" x14ac:dyDescent="0.25">
      <c r="A90" s="5">
        <v>77</v>
      </c>
      <c r="B90" s="9" t="s">
        <v>124</v>
      </c>
      <c r="C90" s="6">
        <v>183689550</v>
      </c>
      <c r="D90" s="18" t="s">
        <v>154</v>
      </c>
      <c r="E90" s="18" t="s">
        <v>155</v>
      </c>
      <c r="F90" s="7"/>
    </row>
    <row r="91" spans="1:6" ht="45" customHeight="1" x14ac:dyDescent="0.25">
      <c r="A91" s="5">
        <v>78</v>
      </c>
      <c r="B91" s="9" t="s">
        <v>125</v>
      </c>
      <c r="C91" s="6">
        <v>390453400</v>
      </c>
      <c r="D91" s="18" t="s">
        <v>154</v>
      </c>
      <c r="E91" s="18" t="s">
        <v>155</v>
      </c>
      <c r="F91" s="7"/>
    </row>
    <row r="92" spans="1:6" ht="71.25" customHeight="1" x14ac:dyDescent="0.25">
      <c r="A92" s="5">
        <v>79</v>
      </c>
      <c r="B92" s="9" t="s">
        <v>126</v>
      </c>
      <c r="C92" s="6">
        <v>100100010</v>
      </c>
      <c r="D92" s="18" t="s">
        <v>154</v>
      </c>
      <c r="E92" s="18" t="s">
        <v>155</v>
      </c>
      <c r="F92" s="7"/>
    </row>
    <row r="93" spans="1:6" ht="64.5" customHeight="1" x14ac:dyDescent="0.25">
      <c r="A93" s="5">
        <v>80</v>
      </c>
      <c r="B93" s="9" t="s">
        <v>127</v>
      </c>
      <c r="C93" s="6">
        <v>191145170</v>
      </c>
      <c r="D93" s="18" t="s">
        <v>154</v>
      </c>
      <c r="E93" s="18" t="s">
        <v>155</v>
      </c>
      <c r="F93" s="7"/>
    </row>
    <row r="94" spans="1:6" ht="48.75" customHeight="1" x14ac:dyDescent="0.25">
      <c r="A94" s="5">
        <v>81</v>
      </c>
      <c r="B94" s="9" t="s">
        <v>128</v>
      </c>
      <c r="C94" s="6">
        <v>29411700</v>
      </c>
      <c r="D94" s="18" t="s">
        <v>154</v>
      </c>
      <c r="E94" s="18" t="s">
        <v>155</v>
      </c>
      <c r="F94" s="7"/>
    </row>
    <row r="95" spans="1:6" ht="59.25" customHeight="1" x14ac:dyDescent="0.25">
      <c r="A95" s="5">
        <v>82</v>
      </c>
      <c r="B95" s="9" t="s">
        <v>18</v>
      </c>
      <c r="C95" s="6">
        <v>66556430</v>
      </c>
      <c r="D95" s="18" t="s">
        <v>154</v>
      </c>
      <c r="E95" s="18" t="s">
        <v>155</v>
      </c>
      <c r="F95" s="7"/>
    </row>
    <row r="96" spans="1:6" ht="44.25" customHeight="1" x14ac:dyDescent="0.25">
      <c r="A96" s="5">
        <v>83</v>
      </c>
      <c r="B96" s="9" t="s">
        <v>17</v>
      </c>
      <c r="C96" s="6">
        <v>11477170</v>
      </c>
      <c r="D96" s="18" t="s">
        <v>154</v>
      </c>
      <c r="E96" s="18" t="s">
        <v>155</v>
      </c>
      <c r="F96" s="7"/>
    </row>
    <row r="97" spans="1:6" ht="69" customHeight="1" x14ac:dyDescent="0.25">
      <c r="A97" s="5">
        <v>84</v>
      </c>
      <c r="B97" s="9" t="s">
        <v>129</v>
      </c>
      <c r="C97" s="6">
        <v>52111310</v>
      </c>
      <c r="D97" s="18" t="s">
        <v>154</v>
      </c>
      <c r="E97" s="18" t="s">
        <v>155</v>
      </c>
      <c r="F97" s="7"/>
    </row>
    <row r="98" spans="1:6" ht="39" customHeight="1" x14ac:dyDescent="0.25">
      <c r="A98" s="5">
        <v>85</v>
      </c>
      <c r="B98" s="8" t="s">
        <v>9</v>
      </c>
      <c r="C98" s="6">
        <v>5000000</v>
      </c>
      <c r="D98" s="18" t="s">
        <v>154</v>
      </c>
      <c r="E98" s="18" t="s">
        <v>155</v>
      </c>
      <c r="F98" s="5"/>
    </row>
    <row r="99" spans="1:6" ht="23.25" customHeight="1" x14ac:dyDescent="0.25">
      <c r="A99" s="5">
        <v>86</v>
      </c>
      <c r="B99" s="8" t="s">
        <v>116</v>
      </c>
      <c r="C99" s="6">
        <v>52427300</v>
      </c>
      <c r="D99" s="18" t="s">
        <v>154</v>
      </c>
      <c r="E99" s="18" t="s">
        <v>155</v>
      </c>
      <c r="F99" s="5"/>
    </row>
    <row r="100" spans="1:6" ht="47.25" customHeight="1" x14ac:dyDescent="0.25">
      <c r="A100" s="5">
        <v>87</v>
      </c>
      <c r="B100" s="8" t="s">
        <v>58</v>
      </c>
      <c r="C100" s="6">
        <v>8827104</v>
      </c>
      <c r="D100" s="18" t="s">
        <v>154</v>
      </c>
      <c r="E100" s="18" t="s">
        <v>155</v>
      </c>
      <c r="F100" s="5"/>
    </row>
    <row r="101" spans="1:6" ht="28.5" customHeight="1" x14ac:dyDescent="0.25">
      <c r="A101" s="5">
        <v>88</v>
      </c>
      <c r="B101" s="8" t="s">
        <v>82</v>
      </c>
      <c r="C101" s="6">
        <v>57000000</v>
      </c>
      <c r="D101" s="6"/>
      <c r="E101" s="6"/>
      <c r="F101" s="5"/>
    </row>
    <row r="102" spans="1:6" ht="57" customHeight="1" x14ac:dyDescent="0.25">
      <c r="A102" s="31" t="s">
        <v>77</v>
      </c>
      <c r="B102" s="32"/>
      <c r="C102" s="26">
        <f>C103+C104</f>
        <v>535000000</v>
      </c>
      <c r="D102" s="26"/>
      <c r="E102" s="26"/>
      <c r="F102" s="27"/>
    </row>
    <row r="103" spans="1:6" ht="46.5" customHeight="1" x14ac:dyDescent="0.25">
      <c r="A103" s="5">
        <v>89</v>
      </c>
      <c r="B103" s="7" t="s">
        <v>40</v>
      </c>
      <c r="C103" s="6">
        <v>500000000</v>
      </c>
      <c r="D103" s="6"/>
      <c r="E103" s="6"/>
      <c r="F103" s="5"/>
    </row>
    <row r="104" spans="1:6" ht="24" customHeight="1" x14ac:dyDescent="0.25">
      <c r="A104" s="5">
        <v>90</v>
      </c>
      <c r="B104" s="15" t="s">
        <v>117</v>
      </c>
      <c r="C104" s="6">
        <v>35000000</v>
      </c>
      <c r="D104" s="6" t="s">
        <v>152</v>
      </c>
      <c r="E104" s="6" t="s">
        <v>153</v>
      </c>
      <c r="F104" s="5"/>
    </row>
    <row r="105" spans="1:6" ht="54" customHeight="1" x14ac:dyDescent="0.25">
      <c r="A105" s="31" t="s">
        <v>6</v>
      </c>
      <c r="B105" s="32"/>
      <c r="C105" s="26">
        <f>C106+C107+C108</f>
        <v>21000000</v>
      </c>
      <c r="D105" s="26"/>
      <c r="E105" s="26"/>
      <c r="F105" s="27"/>
    </row>
    <row r="106" spans="1:6" ht="42" customHeight="1" x14ac:dyDescent="0.25">
      <c r="A106" s="5">
        <v>91</v>
      </c>
      <c r="B106" s="8" t="s">
        <v>1</v>
      </c>
      <c r="C106" s="6">
        <v>3000000</v>
      </c>
      <c r="D106" s="6" t="s">
        <v>158</v>
      </c>
      <c r="E106" s="6" t="s">
        <v>159</v>
      </c>
      <c r="F106" s="5"/>
    </row>
    <row r="107" spans="1:6" ht="21" customHeight="1" x14ac:dyDescent="0.25">
      <c r="A107" s="5">
        <v>92</v>
      </c>
      <c r="B107" s="8" t="s">
        <v>81</v>
      </c>
      <c r="C107" s="6">
        <v>13000000</v>
      </c>
      <c r="D107" s="6"/>
      <c r="E107" s="6"/>
      <c r="F107" s="5"/>
    </row>
    <row r="108" spans="1:6" ht="35.25" customHeight="1" x14ac:dyDescent="0.25">
      <c r="A108" s="5">
        <v>93</v>
      </c>
      <c r="B108" s="15" t="s">
        <v>67</v>
      </c>
      <c r="C108" s="6">
        <v>5000000</v>
      </c>
      <c r="D108" s="6" t="s">
        <v>160</v>
      </c>
      <c r="E108" s="6" t="s">
        <v>161</v>
      </c>
      <c r="F108" s="5"/>
    </row>
    <row r="109" spans="1:6" ht="25.5" customHeight="1" x14ac:dyDescent="0.25">
      <c r="A109" s="31" t="s">
        <v>7</v>
      </c>
      <c r="B109" s="32"/>
      <c r="C109" s="26">
        <f>C110+C111+C112+C113+C114+C115+C116</f>
        <v>505191580</v>
      </c>
      <c r="D109" s="26"/>
      <c r="E109" s="26"/>
      <c r="F109" s="27"/>
    </row>
    <row r="110" spans="1:6" ht="36.75" customHeight="1" x14ac:dyDescent="0.25">
      <c r="A110" s="5">
        <v>94</v>
      </c>
      <c r="B110" s="15" t="s">
        <v>68</v>
      </c>
      <c r="C110" s="13">
        <v>473026580</v>
      </c>
      <c r="D110" s="13" t="s">
        <v>162</v>
      </c>
      <c r="E110" s="13" t="s">
        <v>163</v>
      </c>
      <c r="F110" s="19"/>
    </row>
    <row r="111" spans="1:6" ht="30.75" customHeight="1" x14ac:dyDescent="0.25">
      <c r="A111" s="5">
        <v>95</v>
      </c>
      <c r="B111" s="8" t="s">
        <v>85</v>
      </c>
      <c r="C111" s="6">
        <v>3000000</v>
      </c>
      <c r="D111" s="6" t="s">
        <v>162</v>
      </c>
      <c r="E111" s="6" t="s">
        <v>163</v>
      </c>
      <c r="F111" s="7"/>
    </row>
    <row r="112" spans="1:6" ht="24.75" customHeight="1" x14ac:dyDescent="0.25">
      <c r="A112" s="5">
        <v>96</v>
      </c>
      <c r="B112" s="8" t="s">
        <v>87</v>
      </c>
      <c r="C112" s="6">
        <v>3200000</v>
      </c>
      <c r="D112" s="6" t="s">
        <v>162</v>
      </c>
      <c r="E112" s="6" t="s">
        <v>163</v>
      </c>
      <c r="F112" s="7"/>
    </row>
    <row r="113" spans="1:6" ht="21" customHeight="1" x14ac:dyDescent="0.25">
      <c r="A113" s="5">
        <v>97</v>
      </c>
      <c r="B113" s="8" t="s">
        <v>118</v>
      </c>
      <c r="C113" s="6">
        <v>6000000</v>
      </c>
      <c r="D113" s="6"/>
      <c r="E113" s="6"/>
      <c r="F113" s="7"/>
    </row>
    <row r="114" spans="1:6" ht="36.75" customHeight="1" x14ac:dyDescent="0.25">
      <c r="A114" s="5">
        <v>98</v>
      </c>
      <c r="B114" s="8" t="s">
        <v>10</v>
      </c>
      <c r="C114" s="6">
        <v>5000000</v>
      </c>
      <c r="D114" s="6"/>
      <c r="E114" s="6"/>
      <c r="F114" s="7"/>
    </row>
    <row r="115" spans="1:6" ht="33.75" customHeight="1" x14ac:dyDescent="0.25">
      <c r="A115" s="5">
        <v>99</v>
      </c>
      <c r="B115" s="8" t="s">
        <v>11</v>
      </c>
      <c r="C115" s="6">
        <v>5000000</v>
      </c>
      <c r="D115" s="6"/>
      <c r="E115" s="6"/>
      <c r="F115" s="7"/>
    </row>
    <row r="116" spans="1:6" ht="37.5" customHeight="1" x14ac:dyDescent="0.25">
      <c r="A116" s="5">
        <v>100</v>
      </c>
      <c r="B116" s="8" t="s">
        <v>88</v>
      </c>
      <c r="C116" s="6">
        <v>9965000</v>
      </c>
      <c r="D116" s="6"/>
      <c r="E116" s="6"/>
      <c r="F116" s="5"/>
    </row>
    <row r="117" spans="1:6" ht="22.5" customHeight="1" x14ac:dyDescent="0.25">
      <c r="A117" s="31" t="s">
        <v>97</v>
      </c>
      <c r="B117" s="32"/>
      <c r="C117" s="26">
        <f>C118+C119+C120+C121</f>
        <v>961798520</v>
      </c>
      <c r="D117" s="26"/>
      <c r="E117" s="26"/>
      <c r="F117" s="27"/>
    </row>
    <row r="118" spans="1:6" ht="99" customHeight="1" x14ac:dyDescent="0.25">
      <c r="A118" s="5">
        <v>101</v>
      </c>
      <c r="B118" s="15" t="s">
        <v>69</v>
      </c>
      <c r="C118" s="6">
        <v>567924700</v>
      </c>
      <c r="D118" s="6" t="s">
        <v>160</v>
      </c>
      <c r="E118" s="6" t="s">
        <v>164</v>
      </c>
      <c r="F118" s="5"/>
    </row>
    <row r="119" spans="1:6" ht="63.75" customHeight="1" x14ac:dyDescent="0.25">
      <c r="A119" s="5">
        <v>102</v>
      </c>
      <c r="B119" s="15" t="s">
        <v>70</v>
      </c>
      <c r="C119" s="6">
        <v>76104906</v>
      </c>
      <c r="D119" s="6" t="s">
        <v>165</v>
      </c>
      <c r="E119" s="6" t="s">
        <v>166</v>
      </c>
      <c r="F119" s="5"/>
    </row>
    <row r="120" spans="1:6" ht="66" customHeight="1" x14ac:dyDescent="0.25">
      <c r="A120" s="5">
        <v>103</v>
      </c>
      <c r="B120" s="15" t="s">
        <v>71</v>
      </c>
      <c r="C120" s="6">
        <v>84470444</v>
      </c>
      <c r="D120" s="6" t="s">
        <v>165</v>
      </c>
      <c r="E120" s="6" t="s">
        <v>166</v>
      </c>
      <c r="F120" s="5"/>
    </row>
    <row r="121" spans="1:6" ht="90" customHeight="1" x14ac:dyDescent="0.25">
      <c r="A121" s="5">
        <v>104</v>
      </c>
      <c r="B121" s="8" t="s">
        <v>15</v>
      </c>
      <c r="C121" s="10">
        <v>233298470</v>
      </c>
      <c r="D121" s="6" t="s">
        <v>165</v>
      </c>
      <c r="E121" s="6" t="s">
        <v>166</v>
      </c>
      <c r="F121" s="5"/>
    </row>
    <row r="122" spans="1:6" ht="22.5" customHeight="1" x14ac:dyDescent="0.25">
      <c r="A122" s="29" t="s">
        <v>98</v>
      </c>
      <c r="B122" s="29"/>
      <c r="C122" s="23">
        <f>C123+C124</f>
        <v>4244000</v>
      </c>
      <c r="D122" s="23"/>
      <c r="E122" s="23"/>
      <c r="F122" s="13"/>
    </row>
    <row r="123" spans="1:6" ht="25.5" customHeight="1" x14ac:dyDescent="0.25">
      <c r="A123" s="16">
        <v>105</v>
      </c>
      <c r="B123" s="15" t="s">
        <v>86</v>
      </c>
      <c r="C123" s="6">
        <v>3244000</v>
      </c>
      <c r="D123" s="6" t="s">
        <v>167</v>
      </c>
      <c r="E123" s="6" t="s">
        <v>168</v>
      </c>
      <c r="F123" s="13"/>
    </row>
    <row r="124" spans="1:6" ht="39" customHeight="1" x14ac:dyDescent="0.25">
      <c r="A124" s="16">
        <v>106</v>
      </c>
      <c r="B124" s="15" t="s">
        <v>72</v>
      </c>
      <c r="C124" s="6">
        <v>1000000</v>
      </c>
      <c r="D124" s="6"/>
      <c r="E124" s="6"/>
      <c r="F124" s="13"/>
    </row>
    <row r="125" spans="1:6" ht="35.25" customHeight="1" x14ac:dyDescent="0.25">
      <c r="A125" s="29" t="s">
        <v>99</v>
      </c>
      <c r="B125" s="29"/>
      <c r="C125" s="28">
        <f>C126</f>
        <v>163000000</v>
      </c>
      <c r="D125" s="28"/>
      <c r="E125" s="28"/>
      <c r="F125" s="26"/>
    </row>
    <row r="126" spans="1:6" s="1" customFormat="1" ht="24.75" customHeight="1" x14ac:dyDescent="0.25">
      <c r="A126" s="16">
        <v>107</v>
      </c>
      <c r="B126" s="15" t="s">
        <v>73</v>
      </c>
      <c r="C126" s="6">
        <v>163000000</v>
      </c>
      <c r="D126" s="6" t="s">
        <v>169</v>
      </c>
      <c r="E126" s="6" t="s">
        <v>170</v>
      </c>
      <c r="F126" s="20"/>
    </row>
    <row r="127" spans="1:6" s="1" customFormat="1" ht="56.25" customHeight="1" x14ac:dyDescent="0.25">
      <c r="A127" s="29" t="s">
        <v>100</v>
      </c>
      <c r="B127" s="29"/>
      <c r="C127" s="28">
        <f>C128</f>
        <v>0</v>
      </c>
      <c r="D127" s="28"/>
      <c r="E127" s="28"/>
      <c r="F127" s="28"/>
    </row>
    <row r="128" spans="1:6" s="1" customFormat="1" ht="31.5" customHeight="1" x14ac:dyDescent="0.25">
      <c r="A128" s="16">
        <v>108</v>
      </c>
      <c r="B128" s="15" t="s">
        <v>74</v>
      </c>
      <c r="C128" s="13"/>
      <c r="D128" s="13"/>
      <c r="E128" s="13"/>
      <c r="F128" s="13"/>
    </row>
    <row r="129" spans="1:6" s="1" customFormat="1" ht="25.5" customHeight="1" x14ac:dyDescent="0.25">
      <c r="A129" s="30" t="s">
        <v>3</v>
      </c>
      <c r="B129" s="30"/>
      <c r="C129" s="17">
        <f>C127+C125+C122+C117+C109+C105+C102+C55+C35+C31+C23+C17+C9+C7</f>
        <v>11976393226</v>
      </c>
      <c r="D129" s="17"/>
      <c r="E129" s="17"/>
      <c r="F129" s="17"/>
    </row>
    <row r="130" spans="1:6" s="1" customFormat="1" ht="90.75" customHeight="1" x14ac:dyDescent="0.25">
      <c r="B130" s="2"/>
      <c r="C130" s="11"/>
      <c r="D130" s="11"/>
      <c r="E130" s="11"/>
    </row>
  </sheetData>
  <mergeCells count="20">
    <mergeCell ref="A7:B7"/>
    <mergeCell ref="A55:B55"/>
    <mergeCell ref="A9:B9"/>
    <mergeCell ref="A17:B17"/>
    <mergeCell ref="A23:B23"/>
    <mergeCell ref="A31:B31"/>
    <mergeCell ref="A35:B35"/>
    <mergeCell ref="C1:F1"/>
    <mergeCell ref="C2:F2"/>
    <mergeCell ref="A5:F5"/>
    <mergeCell ref="A4:F4"/>
    <mergeCell ref="A3:F3"/>
    <mergeCell ref="A125:B125"/>
    <mergeCell ref="A127:B127"/>
    <mergeCell ref="A129:B129"/>
    <mergeCell ref="A102:B102"/>
    <mergeCell ref="A105:B105"/>
    <mergeCell ref="A109:B109"/>
    <mergeCell ref="A117:B117"/>
    <mergeCell ref="A122:B122"/>
  </mergeCells>
  <pageMargins left="0.15748031496062992" right="0.15748031496062992" top="0.19685039370078741" bottom="0.15748031496062992" header="0.23622047244094491" footer="0.15748031496062992"/>
  <pageSetup paperSize="8" scale="7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A.Khachatryan</dc:creator>
  <cp:lastModifiedBy>user</cp:lastModifiedBy>
  <cp:lastPrinted>2025-02-03T09:42:36Z</cp:lastPrinted>
  <dcterms:created xsi:type="dcterms:W3CDTF">2016-11-12T09:25:07Z</dcterms:created>
  <dcterms:modified xsi:type="dcterms:W3CDTF">2025-02-03T10:15:41Z</dcterms:modified>
</cp:coreProperties>
</file>