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Artsvanik" sheetId="1" r:id="rId1"/>
    <sheet name="Davit_Beck" sheetId="2" r:id="rId2"/>
    <sheet name="Tsav" sheetId="3" r:id="rId3"/>
    <sheet name="Syunik" sheetId="4" r:id="rId4"/>
  </sheets>
  <definedNames/>
  <calcPr fullCalcOnLoad="1"/>
</workbook>
</file>

<file path=xl/sharedStrings.xml><?xml version="1.0" encoding="utf-8"?>
<sst xmlns="http://schemas.openxmlformats.org/spreadsheetml/2006/main" count="106" uniqueCount="38">
  <si>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</si>
  <si>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</si>
  <si>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</si>
  <si>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</si>
  <si>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</si>
  <si>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1-ին կարգ</t>
  </si>
  <si>
    <t>2-րդ կարգ</t>
  </si>
  <si>
    <t>Դաստիարակ</t>
  </si>
  <si>
    <t>3-րդ կարգ</t>
  </si>
  <si>
    <t>Դաստիարակի օգնական</t>
  </si>
  <si>
    <t>Բուժքույր</t>
  </si>
  <si>
    <t>Խոհարար</t>
  </si>
  <si>
    <t>Տնտեսվար</t>
  </si>
  <si>
    <t>Ընդամենը</t>
  </si>
  <si>
    <t>Դրույքաչափը</t>
  </si>
  <si>
    <t>Հավելված N 1</t>
  </si>
  <si>
    <t>Հավելված N 2</t>
  </si>
  <si>
    <t>Հավելված N 3</t>
  </si>
  <si>
    <t>Հավելված N 4</t>
  </si>
  <si>
    <t>Աշխատավարձի ֆոնդ</t>
  </si>
  <si>
    <t>Աշխատակազմի քարտուղար</t>
  </si>
  <si>
    <t>Նելլի Շահնազարյան</t>
  </si>
  <si>
    <t>Կապան  համայնքի ավագանու</t>
  </si>
  <si>
    <t>Խմբերի թիվը`  1</t>
  </si>
  <si>
    <t>Կապան համայնքի &lt;&lt;Արծվանիկի մանկապարտեզ&gt;&gt; համայնքային ոչ առևտրային կազմակերպության աշխատակիցների թվաքանակը, հաստիքացուցակը և պաշտոնային դրույքաչափերը</t>
  </si>
  <si>
    <t>Հավաքարար</t>
  </si>
  <si>
    <t>Կապան համայնքի &lt;&lt;Դավիթ Բեկի մանկապարտեզ&gt;&gt; համայնքային ոչ առևտրային կազմակերպության աշխատակիցների թվաքանակը, հաստիքացուցակը և պաշտոնային դրույքաչափերը</t>
  </si>
  <si>
    <t>Կապան համայնքի &lt;&lt;Ծավի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</si>
  <si>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Կապան համայնքի &lt;&lt;Սյունիքի մանկապարտեզ&gt;&gt; համայնքային ոչ առևտրային կազմակերպության աշխատակիցների թվաքանակը, հաստիքացուցակը և պաշտոնային դրույքաչափերը</t>
  </si>
  <si>
    <t>Խմբերի թիվը`  2</t>
  </si>
  <si>
    <t xml:space="preserve">2018թ. դեկտեմբերի 10-ի թիվ 117-Ա որոշման </t>
  </si>
  <si>
    <t>Պահակ</t>
  </si>
  <si>
    <t>Երաժշտության դաստիարակ</t>
  </si>
  <si>
    <t>2019 թ մարտի 29-ի թիվ      Ա որոշման</t>
  </si>
  <si>
    <t>հավելված N 13</t>
  </si>
  <si>
    <t>հավելված N 14</t>
  </si>
  <si>
    <t>հավելված N 15</t>
  </si>
  <si>
    <t>հավելված N 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</si>
</sst>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1" sqref="C1:E1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14" t="s">
        <v>15</v>
      </c>
      <c r="D1" s="14"/>
      <c r="E1" s="14"/>
    </row>
    <row r="2" spans="3:5" ht="14.25">
      <c r="C2" s="14" t="s">
        <v>22</v>
      </c>
      <c r="D2" s="14"/>
      <c r="E2" s="14"/>
    </row>
    <row r="3" spans="3:5" ht="14.25">
      <c r="C3" s="14" t="s">
        <v>33</v>
      </c>
      <c r="D3" s="14"/>
      <c r="E3" s="14"/>
    </row>
    <row r="4" spans="3:5" ht="14.25">
      <c r="C4" s="14"/>
      <c r="D4" s="14"/>
      <c r="E4" s="14"/>
    </row>
    <row r="5" spans="3:5" ht="14.25">
      <c r="C5" s="14" t="s">
        <v>34</v>
      </c>
      <c r="D5" s="14"/>
      <c r="E5" s="14"/>
    </row>
    <row r="6" spans="3:5" ht="14.25">
      <c r="C6" s="14" t="s">
        <v>22</v>
      </c>
      <c r="D6" s="14"/>
      <c r="E6" s="14"/>
    </row>
    <row r="7" spans="3:5" ht="14.25" customHeight="1">
      <c r="C7" s="14" t="s">
        <v>30</v>
      </c>
      <c r="D7" s="14"/>
      <c r="E7" s="14"/>
    </row>
    <row r="8" spans="3:5" ht="36.75" customHeight="1">
      <c r="C8" s="14"/>
      <c r="D8" s="14"/>
      <c r="E8" s="14"/>
    </row>
    <row r="9" spans="1:5" ht="14.25">
      <c r="A9" s="14" t="s">
        <v>24</v>
      </c>
      <c r="B9" s="14"/>
      <c r="C9" s="14"/>
      <c r="D9" s="14"/>
      <c r="E9" s="14"/>
    </row>
    <row r="10" spans="1:3" ht="14.25">
      <c r="A10" s="3">
        <v>1</v>
      </c>
      <c r="B10" s="6" t="s">
        <v>23</v>
      </c>
      <c r="C10" s="6"/>
    </row>
    <row r="11" spans="1:3" ht="14.25">
      <c r="A11" s="3">
        <v>2</v>
      </c>
      <c r="B11" s="16" t="s">
        <v>0</v>
      </c>
      <c r="C11" s="16"/>
    </row>
    <row r="13" spans="1:5" ht="28.5">
      <c r="A13" s="7" t="s">
        <v>1</v>
      </c>
      <c r="B13" s="7" t="s">
        <v>2</v>
      </c>
      <c r="C13" s="7" t="s">
        <v>3</v>
      </c>
      <c r="D13" s="8" t="s">
        <v>14</v>
      </c>
      <c r="E13" s="4" t="s">
        <v>19</v>
      </c>
    </row>
    <row r="14" spans="1:5" ht="13.5">
      <c r="A14" s="5">
        <v>1</v>
      </c>
      <c r="B14" s="2" t="s">
        <v>4</v>
      </c>
      <c r="C14" s="5">
        <v>1</v>
      </c>
      <c r="D14" s="5">
        <v>100000</v>
      </c>
      <c r="E14" s="5">
        <f>D14*C14</f>
        <v>100000</v>
      </c>
    </row>
    <row r="15" spans="1:5" ht="14.25">
      <c r="A15" s="5">
        <v>2</v>
      </c>
      <c r="B15" s="2" t="s">
        <v>7</v>
      </c>
      <c r="C15" s="5">
        <f>C16+C17+C18</f>
        <v>1.12</v>
      </c>
      <c r="D15" s="5"/>
      <c r="E15" s="11">
        <f>E16+E17+E18</f>
        <v>98560.00000000001</v>
      </c>
    </row>
    <row r="16" spans="1:5" ht="13.5">
      <c r="A16" s="5">
        <v>2.1</v>
      </c>
      <c r="B16" s="2" t="s">
        <v>5</v>
      </c>
      <c r="C16" s="5"/>
      <c r="D16" s="5">
        <v>92400</v>
      </c>
      <c r="E16" s="9">
        <f aca="true" t="shared" si="0" ref="E16:E21">D16*C16</f>
        <v>0</v>
      </c>
    </row>
    <row r="17" spans="1:5" ht="13.5">
      <c r="A17" s="5">
        <v>2.2</v>
      </c>
      <c r="B17" s="2" t="s">
        <v>6</v>
      </c>
      <c r="C17" s="5">
        <v>1.12</v>
      </c>
      <c r="D17" s="5">
        <v>88000</v>
      </c>
      <c r="E17" s="9">
        <f t="shared" si="0"/>
        <v>98560.00000000001</v>
      </c>
    </row>
    <row r="18" spans="1:5" ht="13.5">
      <c r="A18" s="5">
        <v>2.3</v>
      </c>
      <c r="B18" s="2" t="s">
        <v>8</v>
      </c>
      <c r="C18" s="5"/>
      <c r="D18" s="5">
        <v>83600</v>
      </c>
      <c r="E18" s="9">
        <f t="shared" si="0"/>
        <v>0</v>
      </c>
    </row>
    <row r="19" spans="1:5" ht="13.5">
      <c r="A19" s="5">
        <v>3</v>
      </c>
      <c r="B19" s="2" t="s">
        <v>9</v>
      </c>
      <c r="C19" s="5">
        <v>1</v>
      </c>
      <c r="D19" s="5">
        <v>71429</v>
      </c>
      <c r="E19" s="9">
        <f t="shared" si="0"/>
        <v>71429</v>
      </c>
    </row>
    <row r="20" spans="1:5" ht="13.5">
      <c r="A20" s="5">
        <v>4</v>
      </c>
      <c r="B20" s="2" t="s">
        <v>11</v>
      </c>
      <c r="C20" s="5">
        <v>1</v>
      </c>
      <c r="D20" s="5">
        <v>71429</v>
      </c>
      <c r="E20" s="5">
        <f t="shared" si="0"/>
        <v>71429</v>
      </c>
    </row>
    <row r="21" spans="1:5" ht="13.5">
      <c r="A21" s="5">
        <v>5</v>
      </c>
      <c r="B21" s="2" t="s">
        <v>25</v>
      </c>
      <c r="C21" s="5">
        <v>1</v>
      </c>
      <c r="D21" s="5">
        <v>73826</v>
      </c>
      <c r="E21" s="5">
        <f t="shared" si="0"/>
        <v>73826</v>
      </c>
    </row>
    <row r="22" spans="1:5" ht="14.25">
      <c r="A22" s="17" t="s">
        <v>13</v>
      </c>
      <c r="B22" s="18"/>
      <c r="C22" s="4">
        <f>C14+C15+C19+C20+C21</f>
        <v>5.12</v>
      </c>
      <c r="D22" s="4"/>
      <c r="E22" s="10">
        <f>SUM(E14:E21)</f>
        <v>513804</v>
      </c>
    </row>
    <row r="26" spans="1:4" ht="14.25">
      <c r="A26" s="14" t="s">
        <v>20</v>
      </c>
      <c r="B26" s="14"/>
      <c r="C26" s="15" t="s">
        <v>21</v>
      </c>
      <c r="D26" s="15"/>
    </row>
  </sheetData>
  <sheetProtection/>
  <mergeCells count="13">
    <mergeCell ref="C5:E5"/>
    <mergeCell ref="C4:E4"/>
    <mergeCell ref="C6:E6"/>
    <mergeCell ref="A26:B26"/>
    <mergeCell ref="C26:D26"/>
    <mergeCell ref="C1:E1"/>
    <mergeCell ref="C2:E2"/>
    <mergeCell ref="C7:E7"/>
    <mergeCell ref="A9:E9"/>
    <mergeCell ref="B11:C11"/>
    <mergeCell ref="A22:B22"/>
    <mergeCell ref="C8:E8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14" t="s">
        <v>16</v>
      </c>
      <c r="D1" s="14"/>
      <c r="E1" s="14"/>
    </row>
    <row r="2" spans="3:5" ht="14.25" customHeight="1">
      <c r="C2" s="14" t="s">
        <v>22</v>
      </c>
      <c r="D2" s="14"/>
      <c r="E2" s="14"/>
    </row>
    <row r="3" spans="3:5" ht="14.25" customHeight="1">
      <c r="C3" s="14" t="s">
        <v>33</v>
      </c>
      <c r="D3" s="14"/>
      <c r="E3" s="14"/>
    </row>
    <row r="4" spans="3:5" ht="14.25" customHeight="1">
      <c r="C4" s="14"/>
      <c r="D4" s="14"/>
      <c r="E4" s="14"/>
    </row>
    <row r="5" spans="3:5" ht="14.25" customHeight="1">
      <c r="C5" s="14" t="s">
        <v>35</v>
      </c>
      <c r="D5" s="14"/>
      <c r="E5" s="14"/>
    </row>
    <row r="6" spans="3:5" ht="14.25" customHeight="1">
      <c r="C6" s="14" t="s">
        <v>22</v>
      </c>
      <c r="D6" s="14"/>
      <c r="E6" s="14"/>
    </row>
    <row r="7" spans="3:5" ht="25.5" customHeight="1">
      <c r="C7" s="14" t="s">
        <v>30</v>
      </c>
      <c r="D7" s="14"/>
      <c r="E7" s="14"/>
    </row>
    <row r="8" spans="3:5" ht="31.5" customHeight="1">
      <c r="C8" s="13"/>
      <c r="D8" s="13"/>
      <c r="E8" s="13"/>
    </row>
    <row r="9" spans="1:5" ht="14.25">
      <c r="A9" s="14" t="s">
        <v>26</v>
      </c>
      <c r="B9" s="14"/>
      <c r="C9" s="14"/>
      <c r="D9" s="14"/>
      <c r="E9" s="14"/>
    </row>
    <row r="10" spans="1:3" ht="14.25">
      <c r="A10" s="3">
        <v>1</v>
      </c>
      <c r="B10" s="6" t="s">
        <v>23</v>
      </c>
      <c r="C10" s="6"/>
    </row>
    <row r="11" spans="1:3" ht="14.25">
      <c r="A11" s="3">
        <v>2</v>
      </c>
      <c r="B11" s="16" t="s">
        <v>0</v>
      </c>
      <c r="C11" s="16"/>
    </row>
    <row r="13" spans="1:5" ht="28.5">
      <c r="A13" s="7" t="s">
        <v>1</v>
      </c>
      <c r="B13" s="7" t="s">
        <v>2</v>
      </c>
      <c r="C13" s="7" t="s">
        <v>3</v>
      </c>
      <c r="D13" s="8" t="s">
        <v>14</v>
      </c>
      <c r="E13" s="4" t="s">
        <v>19</v>
      </c>
    </row>
    <row r="14" spans="1:5" ht="13.5">
      <c r="A14" s="5">
        <v>1</v>
      </c>
      <c r="B14" s="2" t="s">
        <v>4</v>
      </c>
      <c r="C14" s="5">
        <v>1</v>
      </c>
      <c r="D14" s="5">
        <v>72800</v>
      </c>
      <c r="E14" s="5">
        <f>D14*C14</f>
        <v>72800</v>
      </c>
    </row>
    <row r="15" spans="1:5" ht="14.25">
      <c r="A15" s="5">
        <v>2</v>
      </c>
      <c r="B15" s="2" t="s">
        <v>7</v>
      </c>
      <c r="C15" s="5">
        <f>C16+C17+C18</f>
        <v>1.12</v>
      </c>
      <c r="D15" s="5"/>
      <c r="E15" s="11">
        <f>E16+E17+E18</f>
        <v>93632.00000000001</v>
      </c>
    </row>
    <row r="16" spans="1:5" ht="13.5">
      <c r="A16" s="5">
        <v>2.1</v>
      </c>
      <c r="B16" s="2" t="s">
        <v>5</v>
      </c>
      <c r="C16" s="5"/>
      <c r="D16" s="5">
        <v>92400</v>
      </c>
      <c r="E16" s="9">
        <f>D16*C16</f>
        <v>0</v>
      </c>
    </row>
    <row r="17" spans="1:5" ht="13.5">
      <c r="A17" s="5">
        <v>2.2</v>
      </c>
      <c r="B17" s="2" t="s">
        <v>6</v>
      </c>
      <c r="C17" s="5"/>
      <c r="D17" s="5">
        <v>88000</v>
      </c>
      <c r="E17" s="9">
        <f>D17*C17</f>
        <v>0</v>
      </c>
    </row>
    <row r="18" spans="1:5" ht="13.5">
      <c r="A18" s="5">
        <v>2.3</v>
      </c>
      <c r="B18" s="2" t="s">
        <v>8</v>
      </c>
      <c r="C18" s="5">
        <v>1.12</v>
      </c>
      <c r="D18" s="5">
        <v>83600</v>
      </c>
      <c r="E18" s="9">
        <f>D18*C18</f>
        <v>93632.00000000001</v>
      </c>
    </row>
    <row r="19" spans="1:5" ht="13.5">
      <c r="A19" s="5">
        <v>3</v>
      </c>
      <c r="B19" s="2" t="s">
        <v>9</v>
      </c>
      <c r="C19" s="5">
        <v>1</v>
      </c>
      <c r="D19" s="5">
        <v>71429</v>
      </c>
      <c r="E19" s="5">
        <f>D19*C19</f>
        <v>71429</v>
      </c>
    </row>
    <row r="20" spans="1:5" ht="13.5">
      <c r="A20" s="5">
        <v>4</v>
      </c>
      <c r="B20" s="2" t="s">
        <v>11</v>
      </c>
      <c r="C20" s="5">
        <v>1</v>
      </c>
      <c r="D20" s="5">
        <v>71429</v>
      </c>
      <c r="E20" s="5">
        <f>D20*C20</f>
        <v>71429</v>
      </c>
    </row>
    <row r="21" spans="1:5" ht="14.25">
      <c r="A21" s="17" t="s">
        <v>13</v>
      </c>
      <c r="B21" s="18"/>
      <c r="C21" s="4">
        <f>C14+C15+C19+C20</f>
        <v>4.12</v>
      </c>
      <c r="D21" s="4"/>
      <c r="E21" s="4">
        <f>SUM(E14:E20)</f>
        <v>402922</v>
      </c>
    </row>
    <row r="25" spans="1:4" ht="14.25">
      <c r="A25" s="14" t="s">
        <v>20</v>
      </c>
      <c r="B25" s="14"/>
      <c r="C25" s="15" t="s">
        <v>21</v>
      </c>
      <c r="D25" s="15"/>
    </row>
  </sheetData>
  <sheetProtection/>
  <mergeCells count="12">
    <mergeCell ref="C5:E5"/>
    <mergeCell ref="C6:E6"/>
    <mergeCell ref="A25:B25"/>
    <mergeCell ref="C25:D25"/>
    <mergeCell ref="C1:E1"/>
    <mergeCell ref="C2:E2"/>
    <mergeCell ref="C3:E3"/>
    <mergeCell ref="A9:E9"/>
    <mergeCell ref="B11:C11"/>
    <mergeCell ref="A21:B21"/>
    <mergeCell ref="C7:E7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6" sqref="C6:E6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14" t="s">
        <v>17</v>
      </c>
      <c r="D1" s="14"/>
      <c r="E1" s="14"/>
    </row>
    <row r="2" spans="3:5" ht="14.25" customHeight="1">
      <c r="C2" s="14" t="s">
        <v>22</v>
      </c>
      <c r="D2" s="14"/>
      <c r="E2" s="14"/>
    </row>
    <row r="3" spans="3:5" ht="14.25" customHeight="1">
      <c r="C3" s="14" t="s">
        <v>33</v>
      </c>
      <c r="D3" s="14"/>
      <c r="E3" s="14"/>
    </row>
    <row r="4" spans="3:5" ht="14.25" customHeight="1">
      <c r="C4" s="14"/>
      <c r="D4" s="14"/>
      <c r="E4" s="14"/>
    </row>
    <row r="5" spans="3:5" ht="14.25" customHeight="1">
      <c r="C5" s="14" t="s">
        <v>36</v>
      </c>
      <c r="D5" s="14"/>
      <c r="E5" s="14"/>
    </row>
    <row r="6" spans="3:5" ht="14.25" customHeight="1">
      <c r="C6" s="14" t="s">
        <v>22</v>
      </c>
      <c r="D6" s="14"/>
      <c r="E6" s="14"/>
    </row>
    <row r="7" spans="3:5" ht="14.25" customHeight="1">
      <c r="C7" s="14" t="s">
        <v>30</v>
      </c>
      <c r="D7" s="14"/>
      <c r="E7" s="14"/>
    </row>
    <row r="8" spans="3:5" ht="31.5" customHeight="1">
      <c r="C8" s="14"/>
      <c r="D8" s="14"/>
      <c r="E8" s="14"/>
    </row>
    <row r="9" spans="1:5" ht="14.25">
      <c r="A9" s="14" t="s">
        <v>27</v>
      </c>
      <c r="B9" s="14"/>
      <c r="C9" s="14"/>
      <c r="D9" s="14"/>
      <c r="E9" s="14"/>
    </row>
    <row r="10" spans="1:3" ht="14.25">
      <c r="A10" s="3">
        <v>1</v>
      </c>
      <c r="B10" s="6" t="s">
        <v>23</v>
      </c>
      <c r="C10" s="6"/>
    </row>
    <row r="11" spans="1:3" ht="14.25">
      <c r="A11" s="3">
        <v>2</v>
      </c>
      <c r="B11" s="16" t="s">
        <v>0</v>
      </c>
      <c r="C11" s="16"/>
    </row>
    <row r="13" spans="1:5" ht="28.5">
      <c r="A13" s="7" t="s">
        <v>1</v>
      </c>
      <c r="B13" s="7" t="s">
        <v>2</v>
      </c>
      <c r="C13" s="7" t="s">
        <v>3</v>
      </c>
      <c r="D13" s="8" t="s">
        <v>14</v>
      </c>
      <c r="E13" s="4" t="s">
        <v>19</v>
      </c>
    </row>
    <row r="14" spans="1:5" ht="13.5">
      <c r="A14" s="5">
        <v>1</v>
      </c>
      <c r="B14" s="2" t="s">
        <v>4</v>
      </c>
      <c r="C14" s="5">
        <v>1</v>
      </c>
      <c r="D14" s="5">
        <v>75000</v>
      </c>
      <c r="E14" s="5">
        <f>D14*C14</f>
        <v>75000</v>
      </c>
    </row>
    <row r="15" spans="1:5" ht="14.25">
      <c r="A15" s="5">
        <v>2</v>
      </c>
      <c r="B15" s="2" t="s">
        <v>7</v>
      </c>
      <c r="C15" s="5">
        <f>C16+C17+C18</f>
        <v>1.12</v>
      </c>
      <c r="D15" s="5"/>
      <c r="E15" s="11">
        <f>E16+E17+E18</f>
        <v>93632.00000000001</v>
      </c>
    </row>
    <row r="16" spans="1:5" ht="13.5">
      <c r="A16" s="5">
        <v>2.1</v>
      </c>
      <c r="B16" s="2" t="s">
        <v>5</v>
      </c>
      <c r="C16" s="5"/>
      <c r="D16" s="5">
        <v>92400</v>
      </c>
      <c r="E16" s="9">
        <f>D16*C16</f>
        <v>0</v>
      </c>
    </row>
    <row r="17" spans="1:5" ht="13.5">
      <c r="A17" s="5">
        <v>2.2</v>
      </c>
      <c r="B17" s="2" t="s">
        <v>6</v>
      </c>
      <c r="C17" s="5"/>
      <c r="D17" s="5">
        <v>88000</v>
      </c>
      <c r="E17" s="9">
        <f>D17*C17</f>
        <v>0</v>
      </c>
    </row>
    <row r="18" spans="1:5" ht="13.5">
      <c r="A18" s="5">
        <v>2.3</v>
      </c>
      <c r="B18" s="2" t="s">
        <v>8</v>
      </c>
      <c r="C18" s="5">
        <v>1.12</v>
      </c>
      <c r="D18" s="5">
        <v>83600</v>
      </c>
      <c r="E18" s="9">
        <f>D18*C18</f>
        <v>93632.00000000001</v>
      </c>
    </row>
    <row r="19" spans="1:5" ht="13.5">
      <c r="A19" s="5">
        <v>3</v>
      </c>
      <c r="B19" s="2" t="s">
        <v>9</v>
      </c>
      <c r="C19" s="5">
        <v>1</v>
      </c>
      <c r="D19" s="5">
        <v>73826</v>
      </c>
      <c r="E19" s="9">
        <f>D19</f>
        <v>73826</v>
      </c>
    </row>
    <row r="20" spans="1:5" ht="13.5">
      <c r="A20" s="5">
        <v>4</v>
      </c>
      <c r="B20" s="2" t="s">
        <v>11</v>
      </c>
      <c r="C20" s="5">
        <v>1</v>
      </c>
      <c r="D20" s="5">
        <v>73826</v>
      </c>
      <c r="E20" s="9">
        <f>D20*C20</f>
        <v>73826</v>
      </c>
    </row>
    <row r="21" spans="1:5" ht="14.25">
      <c r="A21" s="17" t="s">
        <v>13</v>
      </c>
      <c r="B21" s="18"/>
      <c r="C21" s="4">
        <f>C14+C15+C19+C20</f>
        <v>4.12</v>
      </c>
      <c r="D21" s="4"/>
      <c r="E21" s="10">
        <f>E14+E15+E19+E20</f>
        <v>316284</v>
      </c>
    </row>
    <row r="25" spans="1:4" ht="14.25">
      <c r="A25" s="14" t="s">
        <v>20</v>
      </c>
      <c r="B25" s="14"/>
      <c r="C25" s="15" t="s">
        <v>21</v>
      </c>
      <c r="D25" s="15"/>
    </row>
  </sheetData>
  <sheetProtection/>
  <mergeCells count="13">
    <mergeCell ref="C5:E5"/>
    <mergeCell ref="C7:E7"/>
    <mergeCell ref="C6:E6"/>
    <mergeCell ref="A25:B25"/>
    <mergeCell ref="C25:D25"/>
    <mergeCell ref="C1:E1"/>
    <mergeCell ref="C2:E2"/>
    <mergeCell ref="C3:E3"/>
    <mergeCell ref="A9:E9"/>
    <mergeCell ref="B11:C11"/>
    <mergeCell ref="A21:B21"/>
    <mergeCell ref="C8:E8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14" t="s">
        <v>18</v>
      </c>
      <c r="D1" s="14"/>
      <c r="E1" s="14"/>
    </row>
    <row r="2" spans="3:5" ht="14.25" customHeight="1">
      <c r="C2" s="14" t="s">
        <v>22</v>
      </c>
      <c r="D2" s="14"/>
      <c r="E2" s="14"/>
    </row>
    <row r="3" spans="3:5" ht="14.25" customHeight="1">
      <c r="C3" s="14" t="s">
        <v>33</v>
      </c>
      <c r="D3" s="14"/>
      <c r="E3" s="14"/>
    </row>
    <row r="4" spans="3:5" ht="14.25" customHeight="1">
      <c r="C4" s="14"/>
      <c r="D4" s="14"/>
      <c r="E4" s="14"/>
    </row>
    <row r="5" spans="3:5" ht="14.25" customHeight="1">
      <c r="C5" s="14" t="s">
        <v>37</v>
      </c>
      <c r="D5" s="14"/>
      <c r="E5" s="14"/>
    </row>
    <row r="6" spans="3:5" ht="14.25" customHeight="1">
      <c r="C6" s="14" t="s">
        <v>22</v>
      </c>
      <c r="D6" s="14"/>
      <c r="E6" s="14"/>
    </row>
    <row r="7" spans="3:5" ht="14.25" customHeight="1">
      <c r="C7" s="14" t="s">
        <v>30</v>
      </c>
      <c r="D7" s="14"/>
      <c r="E7" s="14"/>
    </row>
    <row r="8" spans="3:5" ht="30" customHeight="1">
      <c r="C8" s="14"/>
      <c r="D8" s="14"/>
      <c r="E8" s="14"/>
    </row>
    <row r="9" spans="1:5" ht="14.25">
      <c r="A9" s="14" t="s">
        <v>28</v>
      </c>
      <c r="B9" s="14"/>
      <c r="C9" s="14"/>
      <c r="D9" s="14"/>
      <c r="E9" s="14"/>
    </row>
    <row r="10" spans="1:3" ht="14.25">
      <c r="A10" s="3">
        <v>1</v>
      </c>
      <c r="B10" s="6" t="s">
        <v>29</v>
      </c>
      <c r="C10" s="6"/>
    </row>
    <row r="11" spans="1:3" ht="14.25">
      <c r="A11" s="3">
        <v>2</v>
      </c>
      <c r="B11" s="16" t="s">
        <v>0</v>
      </c>
      <c r="C11" s="16"/>
    </row>
    <row r="13" spans="1:5" ht="28.5">
      <c r="A13" s="7" t="s">
        <v>1</v>
      </c>
      <c r="B13" s="7" t="s">
        <v>2</v>
      </c>
      <c r="C13" s="7" t="s">
        <v>3</v>
      </c>
      <c r="D13" s="8" t="s">
        <v>14</v>
      </c>
      <c r="E13" s="4" t="s">
        <v>19</v>
      </c>
    </row>
    <row r="14" spans="1:5" ht="13.5">
      <c r="A14" s="5">
        <v>1</v>
      </c>
      <c r="B14" s="2" t="s">
        <v>4</v>
      </c>
      <c r="C14" s="5">
        <v>1</v>
      </c>
      <c r="D14" s="5">
        <v>100000</v>
      </c>
      <c r="E14" s="5">
        <f aca="true" t="shared" si="0" ref="E14:E29">D14*C14</f>
        <v>100000</v>
      </c>
    </row>
    <row r="15" spans="1:5" ht="14.25">
      <c r="A15" s="5">
        <v>2</v>
      </c>
      <c r="B15" s="2" t="s">
        <v>7</v>
      </c>
      <c r="C15" s="5">
        <f>C16+C17+C18</f>
        <v>2.24</v>
      </c>
      <c r="D15" s="5"/>
      <c r="E15" s="11">
        <f>E16+E17+E18</f>
        <v>202048.00000000003</v>
      </c>
    </row>
    <row r="16" spans="1:5" ht="13.5">
      <c r="A16" s="5">
        <v>2.1</v>
      </c>
      <c r="B16" s="2" t="s">
        <v>5</v>
      </c>
      <c r="C16" s="5">
        <v>1.12</v>
      </c>
      <c r="D16" s="5">
        <v>92400</v>
      </c>
      <c r="E16" s="9">
        <f>D16*C16</f>
        <v>103488.00000000001</v>
      </c>
    </row>
    <row r="17" spans="1:5" ht="13.5">
      <c r="A17" s="5">
        <v>2.2</v>
      </c>
      <c r="B17" s="2" t="s">
        <v>6</v>
      </c>
      <c r="C17" s="5">
        <v>1.12</v>
      </c>
      <c r="D17" s="5">
        <v>88000</v>
      </c>
      <c r="E17" s="9">
        <f>D17*C17</f>
        <v>98560.00000000001</v>
      </c>
    </row>
    <row r="18" spans="1:5" ht="13.5">
      <c r="A18" s="5">
        <v>2.3</v>
      </c>
      <c r="B18" s="2" t="s">
        <v>8</v>
      </c>
      <c r="C18" s="5"/>
      <c r="D18" s="5">
        <v>83600</v>
      </c>
      <c r="E18" s="9">
        <f>D18*C18</f>
        <v>0</v>
      </c>
    </row>
    <row r="19" spans="1:5" ht="14.25">
      <c r="A19" s="5">
        <v>4</v>
      </c>
      <c r="B19" s="2" t="s">
        <v>9</v>
      </c>
      <c r="C19" s="5">
        <f>C20+C21</f>
        <v>2</v>
      </c>
      <c r="D19" s="5"/>
      <c r="E19" s="11">
        <f>E20+E21</f>
        <v>145255</v>
      </c>
    </row>
    <row r="20" spans="1:5" ht="13.5">
      <c r="A20" s="5">
        <v>4.1</v>
      </c>
      <c r="B20" s="2" t="s">
        <v>9</v>
      </c>
      <c r="C20" s="5">
        <v>1</v>
      </c>
      <c r="D20" s="5">
        <v>73826</v>
      </c>
      <c r="E20" s="5">
        <f t="shared" si="0"/>
        <v>73826</v>
      </c>
    </row>
    <row r="21" spans="1:5" ht="13.5">
      <c r="A21" s="5">
        <v>4.2</v>
      </c>
      <c r="B21" s="2" t="s">
        <v>9</v>
      </c>
      <c r="C21" s="5">
        <v>1</v>
      </c>
      <c r="D21" s="5">
        <v>71429</v>
      </c>
      <c r="E21" s="5">
        <f t="shared" si="0"/>
        <v>71429</v>
      </c>
    </row>
    <row r="22" spans="1:5" ht="14.25">
      <c r="A22" s="5">
        <v>5</v>
      </c>
      <c r="B22" s="2" t="s">
        <v>32</v>
      </c>
      <c r="C22" s="5">
        <f>C23+C24</f>
        <v>0.5</v>
      </c>
      <c r="D22" s="5"/>
      <c r="E22" s="12">
        <f>E23+E24</f>
        <v>40700</v>
      </c>
    </row>
    <row r="23" spans="1:5" ht="13.5">
      <c r="A23" s="5">
        <v>5.1</v>
      </c>
      <c r="B23" s="2" t="s">
        <v>5</v>
      </c>
      <c r="C23" s="5">
        <v>0.5</v>
      </c>
      <c r="D23" s="5">
        <v>81400</v>
      </c>
      <c r="E23" s="5">
        <f>C23*D23</f>
        <v>40700</v>
      </c>
    </row>
    <row r="24" spans="1:5" ht="13.5">
      <c r="A24" s="5">
        <v>5.2</v>
      </c>
      <c r="B24" s="2" t="s">
        <v>6</v>
      </c>
      <c r="C24" s="5"/>
      <c r="D24" s="5">
        <v>77000</v>
      </c>
      <c r="E24" s="5">
        <f>C24*D24</f>
        <v>0</v>
      </c>
    </row>
    <row r="25" spans="1:5" ht="13.5">
      <c r="A25" s="5">
        <v>6</v>
      </c>
      <c r="B25" s="2" t="s">
        <v>11</v>
      </c>
      <c r="C25" s="5">
        <v>1</v>
      </c>
      <c r="D25" s="5">
        <v>71429</v>
      </c>
      <c r="E25" s="5">
        <f t="shared" si="0"/>
        <v>71429</v>
      </c>
    </row>
    <row r="26" spans="1:5" ht="13.5">
      <c r="A26" s="5">
        <v>7</v>
      </c>
      <c r="B26" s="2" t="s">
        <v>12</v>
      </c>
      <c r="C26" s="5">
        <v>0.5</v>
      </c>
      <c r="D26" s="5">
        <v>71429</v>
      </c>
      <c r="E26" s="5">
        <f t="shared" si="0"/>
        <v>35714.5</v>
      </c>
    </row>
    <row r="27" spans="1:5" ht="13.5">
      <c r="A27" s="5">
        <v>8</v>
      </c>
      <c r="B27" s="2" t="s">
        <v>25</v>
      </c>
      <c r="C27" s="5">
        <v>0.5</v>
      </c>
      <c r="D27" s="5">
        <v>73826</v>
      </c>
      <c r="E27" s="5">
        <f t="shared" si="0"/>
        <v>36913</v>
      </c>
    </row>
    <row r="28" spans="1:5" ht="13.5">
      <c r="A28" s="5">
        <v>9</v>
      </c>
      <c r="B28" s="2" t="s">
        <v>31</v>
      </c>
      <c r="C28" s="5">
        <v>1</v>
      </c>
      <c r="D28" s="5">
        <v>73826</v>
      </c>
      <c r="E28" s="5">
        <f t="shared" si="0"/>
        <v>73826</v>
      </c>
    </row>
    <row r="29" spans="1:5" ht="13.5">
      <c r="A29" s="5">
        <v>10</v>
      </c>
      <c r="B29" s="2" t="s">
        <v>10</v>
      </c>
      <c r="C29" s="5">
        <v>0.5</v>
      </c>
      <c r="D29" s="5">
        <v>73826</v>
      </c>
      <c r="E29" s="5">
        <f t="shared" si="0"/>
        <v>36913</v>
      </c>
    </row>
    <row r="30" spans="1:5" ht="14.25">
      <c r="A30" s="17" t="s">
        <v>13</v>
      </c>
      <c r="B30" s="18"/>
      <c r="C30" s="4">
        <f>C14+C15+C19+C22+C25+C26+C27+C28+C29</f>
        <v>9.24</v>
      </c>
      <c r="D30" s="4"/>
      <c r="E30" s="4">
        <f>SUM(E14:E29)</f>
        <v>1130801.5</v>
      </c>
    </row>
    <row r="34" spans="1:4" ht="14.25" customHeight="1">
      <c r="A34" s="14" t="s">
        <v>20</v>
      </c>
      <c r="B34" s="14"/>
      <c r="C34" s="15" t="s">
        <v>21</v>
      </c>
      <c r="D34" s="15"/>
    </row>
  </sheetData>
  <sheetProtection/>
  <mergeCells count="13">
    <mergeCell ref="C5:E5"/>
    <mergeCell ref="C7:E7"/>
    <mergeCell ref="C6:E6"/>
    <mergeCell ref="A34:B34"/>
    <mergeCell ref="C34:D34"/>
    <mergeCell ref="C1:E1"/>
    <mergeCell ref="C2:E2"/>
    <mergeCell ref="C3:E3"/>
    <mergeCell ref="A9:E9"/>
    <mergeCell ref="B11:C11"/>
    <mergeCell ref="A30:B30"/>
    <mergeCell ref="C8:E8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2019-03-22T11:43:38Z</cp:lastPrinted>
  <dcterms:created xsi:type="dcterms:W3CDTF">1996-10-14T23:33:28Z</dcterms:created>
  <dcterms:modified xsi:type="dcterms:W3CDTF">2019-03-22T11:51:31Z</dcterms:modified>
  <cp:category/>
  <cp:version/>
  <cp:contentType/>
  <cp:contentStatus/>
</cp:coreProperties>
</file>