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0725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2" sheetId="11" r:id="rId11"/>
    <sheet name="13" sheetId="12" r:id="rId12"/>
    <sheet name="Artsvanik" sheetId="13" r:id="rId13"/>
    <sheet name="Davit_Beck" sheetId="14" r:id="rId14"/>
    <sheet name="Tsav" sheetId="15" r:id="rId15"/>
    <sheet name="Syunik" sheetId="16" r:id="rId16"/>
  </sheets>
  <definedNames/>
  <calcPr fullCalcOnLoad="1"/>
</workbook>
</file>

<file path=xl/sharedStrings.xml><?xml version="1.0" encoding="utf-8"?>
<sst xmlns="http://schemas.openxmlformats.org/spreadsheetml/2006/main" count="826" uniqueCount="133">
  <si>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</si>
  <si>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</si>
  <si>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</si>
  <si>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</si>
  <si>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</si>
  <si>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</si>
  <si>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</si>
  <si>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</si>
  <si>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</si>
  <si>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</si>
  <si>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</si>
  <si>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</si>
  <si>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</si>
  <si>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</si>
  <si>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</si>
  <si>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</si>
  <si>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</si>
  <si>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</si>
  <si>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Գազի սարքավորումների պատասխանատու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</si>
  <si>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</si>
  <si>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</si>
  <si>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</si>
  <si>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</si>
  <si>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</si>
  <si>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</si>
  <si>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</si>
  <si>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</si>
  <si>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</si>
  <si>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</si>
  <si>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</si>
  <si>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</si>
  <si>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</si>
  <si>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</si>
  <si>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</si>
  <si>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</si>
  <si>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</si>
  <si>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</si>
  <si>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</si>
  <si>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</si>
  <si>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</si>
  <si>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</si>
  <si>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</si>
  <si>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</si>
  <si>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</si>
  <si>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</si>
  <si>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</si>
  <si>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</si>
  <si>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11</t>
  </si>
  <si>
    <t>Հավելված N 12</t>
  </si>
  <si>
    <t>Գործավար</t>
  </si>
  <si>
    <t>Աշխատավարձի ֆոնդ</t>
  </si>
  <si>
    <t>Աշխատակազմի քարտուղար</t>
  </si>
  <si>
    <t>Նելլի Շահնազարյան</t>
  </si>
  <si>
    <t>Կապան  համայնքի ավագանու</t>
  </si>
  <si>
    <t>Հավելված N 10</t>
  </si>
  <si>
    <t>Խմբերի թիվը`  1</t>
  </si>
  <si>
    <t>Հավելված N 13</t>
  </si>
  <si>
    <t>Հավաքարար</t>
  </si>
  <si>
    <t>Հավելված N 14</t>
  </si>
  <si>
    <t>Հավելված N 15</t>
  </si>
  <si>
    <t>Խմբերի թիվը`  2</t>
  </si>
  <si>
    <t>Դաստիարակ 1-ին կարգ</t>
  </si>
  <si>
    <t>Դաստիարակ 2-րդ կարգ</t>
  </si>
  <si>
    <t>Երաժշտության դաստիարակ 1-ին կարգ</t>
  </si>
  <si>
    <t>Երաժշտության դաստիարակ 2-րդ կարգ</t>
  </si>
  <si>
    <t xml:space="preserve">Դաստիարակ    </t>
  </si>
  <si>
    <t>Երաժշտության դաստիարակ               2-րդ կարգ</t>
  </si>
  <si>
    <t xml:space="preserve">Դաստիարակի օգնական 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</si>
  <si>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</si>
  <si>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</si>
  <si>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</si>
  <si>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Կապանի թիվ 13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</si>
  <si>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12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</si>
  <si>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8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</si>
  <si>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5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</si>
  <si>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4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</si>
  <si>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6 նախադպրոցական ուսումնական հաստատություն  համայնքային ոչ առևտրային կազմակերպության աշխատակիցների թվաքանակը, հաստիքացուցակը և պաշտոնային դրույքաչափերը</t>
  </si>
  <si>
    <t>Երաժշտության դաստիարակ 2- կարգ</t>
  </si>
  <si>
    <t>ԸՆԴԱՄԵՆԸ</t>
  </si>
  <si>
    <t>ԸՒՆԴԱՄԵՆԸ</t>
  </si>
  <si>
    <t xml:space="preserve"> </t>
  </si>
  <si>
    <t>4</t>
  </si>
  <si>
    <t>7,1</t>
  </si>
  <si>
    <t>7,2</t>
  </si>
  <si>
    <t>15</t>
  </si>
  <si>
    <t>13,1</t>
  </si>
  <si>
    <t>13,2</t>
  </si>
  <si>
    <t>Խմբերի թիվը`  7</t>
  </si>
  <si>
    <t>Փոխտնօրեն-Բարաբաթում խմբի ղեկավար</t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</si>
  <si>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 xml:space="preserve">Կապանի </t>
    </r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Արծվանիկ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</si>
  <si>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Կապանի «Դավիթ Բեկ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</si>
  <si>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Կապանի «Ծավ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</si>
  <si>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Կապանի «Սյունիք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</si>
  <si>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t xml:space="preserve">Դաստիարակ </t>
  </si>
  <si>
    <t>Հավելված N 9</t>
  </si>
  <si>
    <t xml:space="preserve">2023թ. Դեկտեմբերի 27-ի թիվ      -Ա որոշման </t>
  </si>
  <si>
    <t xml:space="preserve">2023թ. Դեկտեմբերի 27-ի թիվ       -Ա որոշման </t>
  </si>
  <si>
    <t xml:space="preserve">2023թ. Դեկտեմբերի 27-ի թիվ       -Ա որոշման  </t>
  </si>
  <si>
    <t xml:space="preserve">2023թ. Դեկտեմբերի 27-ի թիվ     -Ա որոշման </t>
  </si>
  <si>
    <t xml:space="preserve">2023թ. Դեկտեմբերի 27-ի թիվ    -Ա որոշման </t>
  </si>
  <si>
    <t xml:space="preserve">2023թ. Դեկտեմբերի 27-ի թիվ         -Ա որոշման  </t>
  </si>
  <si>
    <t>170400</t>
  </si>
  <si>
    <t>135520</t>
  </si>
  <si>
    <t>115280</t>
  </si>
  <si>
    <t>212040</t>
  </si>
  <si>
    <t>160770</t>
  </si>
  <si>
    <t>123420</t>
  </si>
  <si>
    <t>128260</t>
  </si>
  <si>
    <t>148610</t>
  </si>
  <si>
    <t>131890</t>
  </si>
  <si>
    <t>156200</t>
  </si>
  <si>
    <t>146410</t>
  </si>
  <si>
    <t>Կապանի թիվ 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</si>
  <si>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Դաստիարակներ</t>
  </si>
  <si>
    <t>Երաժշտության դաստիարակ  1-ին կարգ</t>
  </si>
  <si>
    <t>115280*</t>
  </si>
  <si>
    <t>172920</t>
  </si>
  <si>
    <t>230560</t>
  </si>
  <si>
    <t>1729320</t>
  </si>
  <si>
    <t>35,6</t>
  </si>
  <si>
    <t>4552873,25</t>
  </si>
  <si>
    <t>Ծանոթություն՝       *-ով նշված դրույքաչափերը սահմանված են  01.01.1974 թ-ից․ հետո ծնվածների համար, իսկ մինչև 1974թ ծնվածների համար հաշվարկել 108020 դրամ դրույքաչափով։</t>
  </si>
  <si>
    <t xml:space="preserve">  Նելլի Շահնազարյան</t>
  </si>
  <si>
    <t>144100</t>
  </si>
  <si>
    <t>576400</t>
  </si>
  <si>
    <t>3185658,5</t>
  </si>
  <si>
    <t>544611,2</t>
  </si>
  <si>
    <t>552742,4</t>
  </si>
  <si>
    <t>57640</t>
  </si>
  <si>
    <t>260560</t>
  </si>
  <si>
    <t>1169714,8</t>
  </si>
  <si>
    <t>Հավելված  N 3</t>
  </si>
  <si>
    <t>Հավելված N 16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</si>
</sst>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#,##0.00\ &quot;₽&quot;"/>
    <numFmt numFmtId="196" formatCode="[$-409]dddd\,\ mmmm\ d\,\ yyyy"/>
    <numFmt numFmtId="197" formatCode="[$-409]h:mm:ss\ AM/PM"/>
  </numFmts>
  <fonts count="41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b/>
      <sz val="10"/>
      <name val="Calibri"/>
      <family val="2"/>
    </font>
    <font>
      <i/>
      <sz val="9"/>
      <name val="GHEA Grapalat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36" sqref="A36:E36"/>
    </sheetView>
  </sheetViews>
  <sheetFormatPr defaultColWidth="9.140625" defaultRowHeight="12.75"/>
  <cols>
    <col min="1" max="1" width="6.5742187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  <col min="6" max="16384" width="9.140625" style="1" customWidth="1"/>
  </cols>
  <sheetData>
    <row r="1" spans="3:5" ht="14.25" customHeight="1">
      <c r="C1" s="45" t="s">
        <v>40</v>
      </c>
      <c r="D1" s="45"/>
      <c r="E1" s="45"/>
    </row>
    <row r="2" spans="3:5" ht="14.25" customHeight="1">
      <c r="C2" s="45" t="s">
        <v>53</v>
      </c>
      <c r="D2" s="45"/>
      <c r="E2" s="45"/>
    </row>
    <row r="3" spans="3:5" ht="14.25" customHeight="1">
      <c r="C3" s="45" t="s">
        <v>95</v>
      </c>
      <c r="D3" s="45"/>
      <c r="E3" s="45"/>
    </row>
    <row r="4" spans="1:5" ht="48" customHeight="1">
      <c r="A4" s="45" t="s">
        <v>0</v>
      </c>
      <c r="B4" s="45"/>
      <c r="C4" s="45"/>
      <c r="D4" s="45"/>
      <c r="E4" s="45"/>
    </row>
    <row r="5" spans="1:3" ht="15" customHeight="1">
      <c r="A5" s="3">
        <v>1</v>
      </c>
      <c r="B5" s="6" t="s">
        <v>87</v>
      </c>
      <c r="C5" s="6"/>
    </row>
    <row r="6" spans="1:3" ht="15" customHeight="1">
      <c r="A6" s="3">
        <v>2</v>
      </c>
      <c r="B6" s="48" t="s">
        <v>2</v>
      </c>
      <c r="C6" s="48"/>
    </row>
    <row r="7" ht="9" customHeight="1"/>
    <row r="8" spans="1:5" ht="29.2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50</v>
      </c>
    </row>
    <row r="9" spans="1:5" ht="16.5" customHeight="1">
      <c r="A9" s="5">
        <v>1</v>
      </c>
      <c r="B9" s="2" t="s">
        <v>6</v>
      </c>
      <c r="C9" s="5">
        <v>1</v>
      </c>
      <c r="D9" s="33" t="s">
        <v>104</v>
      </c>
      <c r="E9" s="33">
        <f aca="true" t="shared" si="0" ref="E9:E17">D9*C9</f>
        <v>212040</v>
      </c>
    </row>
    <row r="10" spans="1:5" ht="16.5" customHeight="1">
      <c r="A10" s="5">
        <v>2</v>
      </c>
      <c r="B10" s="2" t="s">
        <v>7</v>
      </c>
      <c r="C10" s="5">
        <v>1</v>
      </c>
      <c r="D10" s="33" t="s">
        <v>105</v>
      </c>
      <c r="E10" s="33">
        <f t="shared" si="0"/>
        <v>160770</v>
      </c>
    </row>
    <row r="11" spans="1:5" ht="24.75" customHeight="1">
      <c r="A11" s="5">
        <v>3</v>
      </c>
      <c r="B11" s="2" t="s">
        <v>88</v>
      </c>
      <c r="C11" s="5">
        <v>1</v>
      </c>
      <c r="D11" s="33" t="s">
        <v>110</v>
      </c>
      <c r="E11" s="33">
        <f t="shared" si="0"/>
        <v>156200</v>
      </c>
    </row>
    <row r="12" spans="1:5" ht="16.5" customHeight="1">
      <c r="A12" s="5">
        <v>4</v>
      </c>
      <c r="B12" s="2" t="s">
        <v>49</v>
      </c>
      <c r="C12" s="5">
        <v>1</v>
      </c>
      <c r="D12" s="33" t="s">
        <v>115</v>
      </c>
      <c r="E12" s="33" t="s">
        <v>103</v>
      </c>
    </row>
    <row r="13" spans="1:5" ht="16.5" customHeight="1">
      <c r="A13" s="5">
        <v>5</v>
      </c>
      <c r="B13" s="2" t="s">
        <v>61</v>
      </c>
      <c r="C13" s="5">
        <v>2.325</v>
      </c>
      <c r="D13" s="33" t="s">
        <v>108</v>
      </c>
      <c r="E13" s="33">
        <f t="shared" si="0"/>
        <v>345518.25</v>
      </c>
    </row>
    <row r="14" spans="1:5" ht="16.5" customHeight="1">
      <c r="A14" s="5">
        <v>6</v>
      </c>
      <c r="B14" s="2" t="s">
        <v>62</v>
      </c>
      <c r="C14" s="5">
        <v>6.975</v>
      </c>
      <c r="D14" s="33" t="s">
        <v>102</v>
      </c>
      <c r="E14" s="33">
        <f>D14*C14</f>
        <v>945252</v>
      </c>
    </row>
    <row r="15" spans="1:5" ht="16.5" customHeight="1">
      <c r="A15" s="5">
        <v>7</v>
      </c>
      <c r="B15" s="2" t="s">
        <v>8</v>
      </c>
      <c r="C15" s="5">
        <v>1.55</v>
      </c>
      <c r="D15" s="33" t="s">
        <v>107</v>
      </c>
      <c r="E15" s="33">
        <f>D15*C15</f>
        <v>198803</v>
      </c>
    </row>
    <row r="16" spans="1:5" ht="33.75" customHeight="1">
      <c r="A16" s="5">
        <v>8</v>
      </c>
      <c r="B16" s="2" t="s">
        <v>63</v>
      </c>
      <c r="C16" s="5">
        <v>1.5</v>
      </c>
      <c r="D16" s="33" t="s">
        <v>109</v>
      </c>
      <c r="E16" s="33">
        <f t="shared" si="0"/>
        <v>197835</v>
      </c>
    </row>
    <row r="17" spans="1:5" ht="25.5" customHeight="1">
      <c r="A17" s="5">
        <v>9</v>
      </c>
      <c r="B17" s="2" t="s">
        <v>64</v>
      </c>
      <c r="C17" s="5">
        <v>0.25</v>
      </c>
      <c r="D17" s="33" t="s">
        <v>106</v>
      </c>
      <c r="E17" s="33">
        <f t="shared" si="0"/>
        <v>30855</v>
      </c>
    </row>
    <row r="18" spans="1:5" ht="16.5" customHeight="1" hidden="1">
      <c r="A18" s="5"/>
      <c r="B18" s="2"/>
      <c r="C18" s="5"/>
      <c r="D18" s="33"/>
      <c r="E18" s="33"/>
    </row>
    <row r="19" spans="1:5" ht="15.75" customHeight="1">
      <c r="A19" s="5">
        <v>10</v>
      </c>
      <c r="B19" s="2" t="s">
        <v>9</v>
      </c>
      <c r="C19" s="5">
        <f>C20+C21</f>
        <v>7</v>
      </c>
      <c r="D19" s="33" t="s">
        <v>115</v>
      </c>
      <c r="E19" s="33">
        <f>E20+E21</f>
        <v>806960</v>
      </c>
    </row>
    <row r="20" spans="1:5" ht="16.5" customHeight="1" hidden="1">
      <c r="A20" s="5">
        <v>10.1</v>
      </c>
      <c r="B20" s="2" t="s">
        <v>9</v>
      </c>
      <c r="C20" s="5">
        <v>3</v>
      </c>
      <c r="D20" s="33" t="s">
        <v>103</v>
      </c>
      <c r="E20" s="33">
        <f>C20*D20</f>
        <v>345840</v>
      </c>
    </row>
    <row r="21" spans="1:5" ht="16.5" customHeight="1" hidden="1">
      <c r="A21" s="5">
        <v>10.2</v>
      </c>
      <c r="B21" s="2" t="s">
        <v>9</v>
      </c>
      <c r="C21" s="5">
        <v>4</v>
      </c>
      <c r="D21" s="33" t="s">
        <v>103</v>
      </c>
      <c r="E21" s="33">
        <f>C21*D21</f>
        <v>461120</v>
      </c>
    </row>
    <row r="22" spans="1:5" ht="15.75" customHeight="1">
      <c r="A22" s="5">
        <v>11</v>
      </c>
      <c r="B22" s="2" t="s">
        <v>10</v>
      </c>
      <c r="C22" s="5">
        <v>1.5</v>
      </c>
      <c r="D22" s="33" t="s">
        <v>115</v>
      </c>
      <c r="E22" s="33" t="s">
        <v>116</v>
      </c>
    </row>
    <row r="23" spans="1:5" ht="16.5" customHeight="1" hidden="1">
      <c r="A23" s="13">
        <v>11.1</v>
      </c>
      <c r="B23" s="2" t="s">
        <v>10</v>
      </c>
      <c r="C23" s="5">
        <v>1</v>
      </c>
      <c r="D23" s="33" t="s">
        <v>103</v>
      </c>
      <c r="E23" s="33">
        <f>D23*C23</f>
        <v>115280</v>
      </c>
    </row>
    <row r="24" spans="1:5" ht="16.5" customHeight="1" hidden="1">
      <c r="A24" s="5">
        <v>11.2</v>
      </c>
      <c r="B24" s="2" t="s">
        <v>10</v>
      </c>
      <c r="C24" s="5">
        <v>0.5</v>
      </c>
      <c r="D24" s="33" t="s">
        <v>103</v>
      </c>
      <c r="E24" s="33">
        <f>D24*C24</f>
        <v>57640</v>
      </c>
    </row>
    <row r="25" spans="1:5" ht="16.5" customHeight="1">
      <c r="A25" s="5">
        <v>12</v>
      </c>
      <c r="B25" s="2" t="s">
        <v>11</v>
      </c>
      <c r="C25" s="5">
        <v>2</v>
      </c>
      <c r="D25" s="33" t="s">
        <v>115</v>
      </c>
      <c r="E25" s="33" t="s">
        <v>117</v>
      </c>
    </row>
    <row r="26" spans="1:5" ht="0.75" customHeight="1" hidden="1">
      <c r="A26" s="5">
        <v>12.1</v>
      </c>
      <c r="B26" s="2" t="s">
        <v>11</v>
      </c>
      <c r="C26" s="5">
        <v>1</v>
      </c>
      <c r="D26" s="33" t="s">
        <v>103</v>
      </c>
      <c r="E26" s="33">
        <f>D26*C26</f>
        <v>115280</v>
      </c>
    </row>
    <row r="27" spans="1:5" ht="16.5" customHeight="1" hidden="1">
      <c r="A27" s="5">
        <v>12.2</v>
      </c>
      <c r="B27" s="2" t="s">
        <v>11</v>
      </c>
      <c r="C27" s="5">
        <v>1</v>
      </c>
      <c r="D27" s="33" t="s">
        <v>103</v>
      </c>
      <c r="E27" s="33">
        <f>D27*C27</f>
        <v>115280</v>
      </c>
    </row>
    <row r="28" spans="1:5" ht="16.5" customHeight="1">
      <c r="A28" s="5">
        <v>13</v>
      </c>
      <c r="B28" s="2" t="s">
        <v>12</v>
      </c>
      <c r="C28" s="5">
        <v>1</v>
      </c>
      <c r="D28" s="33" t="s">
        <v>115</v>
      </c>
      <c r="E28" s="33" t="s">
        <v>103</v>
      </c>
    </row>
    <row r="29" spans="1:5" ht="16.5" customHeight="1">
      <c r="A29" s="5">
        <v>14</v>
      </c>
      <c r="B29" s="2" t="s">
        <v>13</v>
      </c>
      <c r="C29" s="5">
        <v>1</v>
      </c>
      <c r="D29" s="33" t="s">
        <v>115</v>
      </c>
      <c r="E29" s="33" t="s">
        <v>103</v>
      </c>
    </row>
    <row r="30" spans="1:5" ht="16.5" customHeight="1">
      <c r="A30" s="5">
        <v>15</v>
      </c>
      <c r="B30" s="2" t="s">
        <v>14</v>
      </c>
      <c r="C30" s="5">
        <v>2</v>
      </c>
      <c r="D30" s="33" t="s">
        <v>115</v>
      </c>
      <c r="E30" s="33" t="s">
        <v>117</v>
      </c>
    </row>
    <row r="31" spans="1:5" ht="16.5" customHeight="1">
      <c r="A31" s="5">
        <v>16</v>
      </c>
      <c r="B31" s="2" t="s">
        <v>15</v>
      </c>
      <c r="C31" s="5">
        <v>1</v>
      </c>
      <c r="D31" s="33" t="s">
        <v>115</v>
      </c>
      <c r="E31" s="33" t="s">
        <v>103</v>
      </c>
    </row>
    <row r="32" spans="1:5" ht="16.5" customHeight="1">
      <c r="A32" s="5">
        <v>17</v>
      </c>
      <c r="B32" s="2" t="s">
        <v>16</v>
      </c>
      <c r="C32" s="5">
        <v>2</v>
      </c>
      <c r="D32" s="33" t="s">
        <v>115</v>
      </c>
      <c r="E32" s="33" t="s">
        <v>117</v>
      </c>
    </row>
    <row r="33" spans="1:5" ht="29.25" customHeight="1">
      <c r="A33" s="5">
        <v>18</v>
      </c>
      <c r="B33" s="2" t="s">
        <v>18</v>
      </c>
      <c r="C33" s="5">
        <v>1.5</v>
      </c>
      <c r="D33" s="33" t="s">
        <v>115</v>
      </c>
      <c r="E33" s="33" t="s">
        <v>118</v>
      </c>
    </row>
    <row r="34" spans="1:5" ht="30.75" customHeight="1" hidden="1">
      <c r="A34" s="5"/>
      <c r="B34" s="2"/>
      <c r="C34" s="5"/>
      <c r="D34" s="33"/>
      <c r="E34" s="33"/>
    </row>
    <row r="35" spans="1:5" ht="34.5" customHeight="1">
      <c r="A35" s="46" t="s">
        <v>78</v>
      </c>
      <c r="B35" s="47"/>
      <c r="C35" s="4" t="s">
        <v>119</v>
      </c>
      <c r="D35" s="34"/>
      <c r="E35" s="35" t="s">
        <v>120</v>
      </c>
    </row>
    <row r="36" spans="1:5" ht="54.75" customHeight="1">
      <c r="A36" s="49" t="s">
        <v>121</v>
      </c>
      <c r="B36" s="49"/>
      <c r="C36" s="49"/>
      <c r="D36" s="49"/>
      <c r="E36" s="49"/>
    </row>
    <row r="37" ht="13.5" hidden="1"/>
    <row r="38" ht="13.5" hidden="1"/>
    <row r="39" spans="1:5" ht="24.75" customHeight="1">
      <c r="A39" s="45" t="s">
        <v>51</v>
      </c>
      <c r="B39" s="45"/>
      <c r="C39" s="44" t="s">
        <v>122</v>
      </c>
      <c r="D39" s="44"/>
      <c r="E39" s="42"/>
    </row>
  </sheetData>
  <sheetProtection/>
  <mergeCells count="9">
    <mergeCell ref="C39:D39"/>
    <mergeCell ref="C3:E3"/>
    <mergeCell ref="A4:E4"/>
    <mergeCell ref="A35:B35"/>
    <mergeCell ref="B6:C6"/>
    <mergeCell ref="C1:E1"/>
    <mergeCell ref="C2:E2"/>
    <mergeCell ref="A39:B39"/>
    <mergeCell ref="A36:E36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C1" sqref="C1:E1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8.28125" style="3" customWidth="1"/>
    <col min="5" max="5" width="18.7109375" style="3" customWidth="1"/>
    <col min="6" max="16384" width="9.140625" style="1" customWidth="1"/>
  </cols>
  <sheetData>
    <row r="1" spans="3:5" ht="14.25" customHeight="1">
      <c r="C1" s="45" t="s">
        <v>54</v>
      </c>
      <c r="D1" s="45"/>
      <c r="E1" s="45"/>
    </row>
    <row r="2" spans="3:5" ht="14.25" customHeight="1">
      <c r="C2" s="45" t="s">
        <v>53</v>
      </c>
      <c r="D2" s="45"/>
      <c r="E2" s="45"/>
    </row>
    <row r="3" spans="3:5" ht="14.25" customHeight="1">
      <c r="C3" s="45" t="s">
        <v>95</v>
      </c>
      <c r="D3" s="45"/>
      <c r="E3" s="45"/>
    </row>
    <row r="4" spans="1:5" ht="48" customHeight="1">
      <c r="A4" s="45" t="s">
        <v>22</v>
      </c>
      <c r="B4" s="45"/>
      <c r="C4" s="45"/>
      <c r="D4" s="45"/>
      <c r="E4" s="45"/>
    </row>
    <row r="5" spans="1:3" ht="14.25">
      <c r="A5" s="3">
        <v>1</v>
      </c>
      <c r="B5" s="6" t="s">
        <v>35</v>
      </c>
      <c r="C5" s="6"/>
    </row>
    <row r="6" spans="1:4" ht="20.25" customHeight="1">
      <c r="A6" s="3">
        <v>2</v>
      </c>
      <c r="B6" s="48" t="s">
        <v>2</v>
      </c>
      <c r="C6" s="48"/>
      <c r="D6" s="48"/>
    </row>
    <row r="8" spans="1:5" ht="28.5" customHeight="1">
      <c r="A8" s="9" t="s">
        <v>3</v>
      </c>
      <c r="B8" s="9" t="s">
        <v>4</v>
      </c>
      <c r="C8" s="9" t="s">
        <v>5</v>
      </c>
      <c r="D8" s="25" t="s">
        <v>39</v>
      </c>
      <c r="E8" s="26" t="s">
        <v>50</v>
      </c>
    </row>
    <row r="9" spans="1:5" ht="16.5" customHeight="1">
      <c r="A9" s="5">
        <v>1</v>
      </c>
      <c r="B9" s="2" t="s">
        <v>6</v>
      </c>
      <c r="C9" s="5">
        <v>1</v>
      </c>
      <c r="D9" s="33" t="s">
        <v>104</v>
      </c>
      <c r="E9" s="33">
        <f aca="true" t="shared" si="0" ref="E9:E14">D9*C9</f>
        <v>212040</v>
      </c>
    </row>
    <row r="10" spans="1:5" ht="16.5" customHeight="1">
      <c r="A10" s="5">
        <v>2</v>
      </c>
      <c r="B10" s="2" t="s">
        <v>7</v>
      </c>
      <c r="C10" s="5">
        <v>1</v>
      </c>
      <c r="D10" s="33" t="s">
        <v>105</v>
      </c>
      <c r="E10" s="33">
        <f t="shared" si="0"/>
        <v>160770</v>
      </c>
    </row>
    <row r="11" spans="1:5" ht="16.5" customHeight="1">
      <c r="A11" s="5">
        <v>3</v>
      </c>
      <c r="B11" s="2" t="s">
        <v>49</v>
      </c>
      <c r="C11" s="5">
        <v>1</v>
      </c>
      <c r="D11" s="33" t="s">
        <v>115</v>
      </c>
      <c r="E11" s="33" t="s">
        <v>103</v>
      </c>
    </row>
    <row r="12" spans="1:5" ht="16.5" customHeight="1">
      <c r="A12" s="5">
        <v>4</v>
      </c>
      <c r="B12" s="2" t="s">
        <v>62</v>
      </c>
      <c r="C12" s="5">
        <v>3.1</v>
      </c>
      <c r="D12" s="33" t="s">
        <v>102</v>
      </c>
      <c r="E12" s="33">
        <f t="shared" si="0"/>
        <v>420112</v>
      </c>
    </row>
    <row r="13" spans="1:5" ht="21" customHeight="1">
      <c r="A13" s="5">
        <v>5</v>
      </c>
      <c r="B13" s="2" t="s">
        <v>69</v>
      </c>
      <c r="C13" s="5">
        <v>1</v>
      </c>
      <c r="D13" s="33" t="s">
        <v>115</v>
      </c>
      <c r="E13" s="33" t="s">
        <v>103</v>
      </c>
    </row>
    <row r="14" spans="1:5" ht="16.5" customHeight="1">
      <c r="A14" s="5">
        <v>6</v>
      </c>
      <c r="B14" s="2" t="s">
        <v>8</v>
      </c>
      <c r="C14" s="5">
        <v>3.1</v>
      </c>
      <c r="D14" s="33" t="s">
        <v>107</v>
      </c>
      <c r="E14" s="33">
        <f t="shared" si="0"/>
        <v>397606</v>
      </c>
    </row>
    <row r="15" spans="1:5" ht="15.75" customHeight="1">
      <c r="A15" s="5">
        <v>7</v>
      </c>
      <c r="B15" s="2" t="s">
        <v>9</v>
      </c>
      <c r="C15" s="5">
        <v>4</v>
      </c>
      <c r="D15" s="33" t="s">
        <v>115</v>
      </c>
      <c r="E15" s="33">
        <f>E16+E17</f>
        <v>461120</v>
      </c>
    </row>
    <row r="16" spans="1:5" ht="16.5" customHeight="1" hidden="1">
      <c r="A16" s="5">
        <v>7.1</v>
      </c>
      <c r="B16" s="2" t="s">
        <v>9</v>
      </c>
      <c r="C16" s="5">
        <v>1</v>
      </c>
      <c r="D16" s="33" t="s">
        <v>103</v>
      </c>
      <c r="E16" s="33">
        <f>D16*C16</f>
        <v>115280</v>
      </c>
    </row>
    <row r="17" spans="1:5" ht="16.5" customHeight="1" hidden="1">
      <c r="A17" s="5">
        <v>7.2</v>
      </c>
      <c r="B17" s="2" t="s">
        <v>9</v>
      </c>
      <c r="C17" s="5">
        <v>3</v>
      </c>
      <c r="D17" s="33" t="s">
        <v>103</v>
      </c>
      <c r="E17" s="33">
        <f>D17*C17</f>
        <v>345840</v>
      </c>
    </row>
    <row r="18" spans="1:5" ht="16.5" customHeight="1">
      <c r="A18" s="5">
        <v>8</v>
      </c>
      <c r="B18" s="2" t="s">
        <v>10</v>
      </c>
      <c r="C18" s="5">
        <v>1</v>
      </c>
      <c r="D18" s="33" t="s">
        <v>115</v>
      </c>
      <c r="E18" s="33" t="s">
        <v>103</v>
      </c>
    </row>
    <row r="19" spans="1:5" ht="16.5" customHeight="1">
      <c r="A19" s="5">
        <v>9</v>
      </c>
      <c r="B19" s="2" t="s">
        <v>11</v>
      </c>
      <c r="C19" s="5">
        <v>1</v>
      </c>
      <c r="D19" s="33" t="s">
        <v>115</v>
      </c>
      <c r="E19" s="33" t="s">
        <v>103</v>
      </c>
    </row>
    <row r="20" spans="1:5" ht="16.5" customHeight="1">
      <c r="A20" s="5">
        <v>10</v>
      </c>
      <c r="B20" s="2" t="s">
        <v>12</v>
      </c>
      <c r="C20" s="5">
        <v>1</v>
      </c>
      <c r="D20" s="33" t="s">
        <v>115</v>
      </c>
      <c r="E20" s="33" t="s">
        <v>103</v>
      </c>
    </row>
    <row r="21" spans="1:5" ht="16.5" customHeight="1">
      <c r="A21" s="5">
        <v>11</v>
      </c>
      <c r="B21" s="2" t="s">
        <v>13</v>
      </c>
      <c r="C21" s="5">
        <v>1</v>
      </c>
      <c r="D21" s="33" t="s">
        <v>115</v>
      </c>
      <c r="E21" s="33" t="s">
        <v>103</v>
      </c>
    </row>
    <row r="22" spans="1:5" ht="16.5" customHeight="1">
      <c r="A22" s="5">
        <v>12</v>
      </c>
      <c r="B22" s="2" t="s">
        <v>14</v>
      </c>
      <c r="C22" s="5">
        <v>1</v>
      </c>
      <c r="D22" s="33" t="s">
        <v>115</v>
      </c>
      <c r="E22" s="33" t="s">
        <v>103</v>
      </c>
    </row>
    <row r="23" spans="1:5" ht="16.5" customHeight="1">
      <c r="A23" s="5">
        <v>13</v>
      </c>
      <c r="B23" s="2" t="s">
        <v>15</v>
      </c>
      <c r="C23" s="5">
        <v>1</v>
      </c>
      <c r="D23" s="33" t="s">
        <v>115</v>
      </c>
      <c r="E23" s="33" t="s">
        <v>103</v>
      </c>
    </row>
    <row r="24" spans="1:5" ht="16.5" customHeight="1">
      <c r="A24" s="5">
        <v>14</v>
      </c>
      <c r="B24" s="2" t="s">
        <v>16</v>
      </c>
      <c r="C24" s="5">
        <v>1</v>
      </c>
      <c r="D24" s="33" t="s">
        <v>115</v>
      </c>
      <c r="E24" s="33" t="s">
        <v>103</v>
      </c>
    </row>
    <row r="25" spans="1:5" ht="30" customHeight="1">
      <c r="A25" s="5">
        <v>15</v>
      </c>
      <c r="B25" s="2" t="s">
        <v>70</v>
      </c>
      <c r="C25" s="5">
        <v>1</v>
      </c>
      <c r="D25" s="33" t="s">
        <v>115</v>
      </c>
      <c r="E25" s="33" t="s">
        <v>103</v>
      </c>
    </row>
    <row r="26" spans="1:5" ht="23.25" customHeight="1">
      <c r="A26" s="46" t="s">
        <v>78</v>
      </c>
      <c r="B26" s="47"/>
      <c r="C26" s="4">
        <f>C9+C10+C11+C12+C13+C14+C15+C18+C19+C20+C21+C22+C23+C24+C25</f>
        <v>22.2</v>
      </c>
      <c r="D26" s="34"/>
      <c r="E26" s="34">
        <f>E9+E10+E11+E12+E13+E14+E15+E18+E19+E20+E21+E22+E23+E24+E25</f>
        <v>2804448</v>
      </c>
    </row>
    <row r="28" spans="1:5" ht="14.25" customHeight="1">
      <c r="A28" s="45" t="s">
        <v>121</v>
      </c>
      <c r="B28" s="45"/>
      <c r="C28" s="45"/>
      <c r="D28" s="45"/>
      <c r="E28" s="45"/>
    </row>
    <row r="29" spans="1:5" ht="34.5" customHeight="1">
      <c r="A29" s="45"/>
      <c r="B29" s="45"/>
      <c r="C29" s="45"/>
      <c r="D29" s="45"/>
      <c r="E29" s="45"/>
    </row>
    <row r="30" ht="34.5" customHeight="1"/>
    <row r="31" spans="1:4" ht="14.25" customHeight="1">
      <c r="A31" s="45" t="s">
        <v>51</v>
      </c>
      <c r="B31" s="45"/>
      <c r="C31" s="44" t="s">
        <v>52</v>
      </c>
      <c r="D31" s="44"/>
    </row>
  </sheetData>
  <sheetProtection/>
  <mergeCells count="9">
    <mergeCell ref="C31:D31"/>
    <mergeCell ref="C3:E3"/>
    <mergeCell ref="A4:E4"/>
    <mergeCell ref="B6:D6"/>
    <mergeCell ref="A26:B26"/>
    <mergeCell ref="C1:E1"/>
    <mergeCell ref="C2:E2"/>
    <mergeCell ref="A31:B31"/>
    <mergeCell ref="A28:E2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C1" sqref="C1:G1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45" t="s">
        <v>47</v>
      </c>
      <c r="D1" s="45"/>
      <c r="E1" s="45"/>
      <c r="F1" s="45"/>
      <c r="G1" s="45"/>
    </row>
    <row r="2" spans="3:7" ht="14.25" customHeight="1">
      <c r="C2" s="45" t="s">
        <v>53</v>
      </c>
      <c r="D2" s="45"/>
      <c r="E2" s="45"/>
      <c r="F2" s="45"/>
      <c r="G2" s="45"/>
    </row>
    <row r="3" spans="3:7" ht="14.25" customHeight="1">
      <c r="C3" s="45" t="s">
        <v>98</v>
      </c>
      <c r="D3" s="45"/>
      <c r="E3" s="45"/>
      <c r="F3" s="45"/>
      <c r="G3" s="45"/>
    </row>
    <row r="4" spans="1:7" ht="48" customHeight="1">
      <c r="A4" s="45" t="s">
        <v>72</v>
      </c>
      <c r="B4" s="45"/>
      <c r="C4" s="45"/>
      <c r="D4" s="45"/>
      <c r="E4" s="45"/>
      <c r="F4" s="45"/>
      <c r="G4" s="45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48" t="s">
        <v>2</v>
      </c>
      <c r="C6" s="48"/>
      <c r="D6" s="48"/>
      <c r="E6" s="48"/>
      <c r="F6" s="48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50</v>
      </c>
      <c r="F8" s="25" t="s">
        <v>39</v>
      </c>
      <c r="G8" s="26" t="s">
        <v>50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33" t="s">
        <v>104</v>
      </c>
      <c r="G9" s="33">
        <f>F9*C9</f>
        <v>212040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33" t="s">
        <v>105</v>
      </c>
      <c r="G10" s="33">
        <f>F10*C10</f>
        <v>160770</v>
      </c>
    </row>
    <row r="11" spans="1:7" ht="15.75" customHeight="1">
      <c r="A11" s="5">
        <v>3</v>
      </c>
      <c r="B11" s="2" t="s">
        <v>49</v>
      </c>
      <c r="C11" s="5">
        <v>1</v>
      </c>
      <c r="D11" s="5">
        <v>71000</v>
      </c>
      <c r="E11" s="5">
        <f t="shared" si="0"/>
        <v>71000</v>
      </c>
      <c r="F11" s="33" t="s">
        <v>115</v>
      </c>
      <c r="G11" s="33" t="s">
        <v>103</v>
      </c>
    </row>
    <row r="12" spans="1:7" ht="27.75" customHeight="1">
      <c r="A12" s="5">
        <v>4</v>
      </c>
      <c r="B12" s="2" t="s">
        <v>64</v>
      </c>
      <c r="C12" s="5">
        <v>1.25</v>
      </c>
      <c r="D12" s="5">
        <v>84000</v>
      </c>
      <c r="E12" s="5"/>
      <c r="F12" s="33" t="s">
        <v>106</v>
      </c>
      <c r="G12" s="33">
        <f>F12*C12</f>
        <v>154275</v>
      </c>
    </row>
    <row r="13" spans="1:7" ht="27.75" customHeight="1">
      <c r="A13" s="5">
        <v>5</v>
      </c>
      <c r="B13" s="2" t="s">
        <v>61</v>
      </c>
      <c r="C13" s="5">
        <v>0</v>
      </c>
      <c r="D13" s="5"/>
      <c r="E13" s="5"/>
      <c r="F13" s="33"/>
      <c r="G13" s="33">
        <f>F13*C13</f>
        <v>0</v>
      </c>
    </row>
    <row r="14" spans="1:7" ht="16.5" customHeight="1">
      <c r="A14" s="5">
        <v>6</v>
      </c>
      <c r="B14" s="2" t="s">
        <v>62</v>
      </c>
      <c r="C14" s="5">
        <v>5.425</v>
      </c>
      <c r="D14" s="5">
        <v>80000</v>
      </c>
      <c r="E14" s="5"/>
      <c r="F14" s="33" t="s">
        <v>102</v>
      </c>
      <c r="G14" s="33">
        <f>F14*C14</f>
        <v>735196</v>
      </c>
    </row>
    <row r="15" spans="1:7" ht="16.5" customHeight="1">
      <c r="A15" s="5">
        <v>7</v>
      </c>
      <c r="B15" s="2" t="s">
        <v>8</v>
      </c>
      <c r="C15" s="5">
        <v>2.325</v>
      </c>
      <c r="D15" s="5">
        <v>76000</v>
      </c>
      <c r="E15" s="5"/>
      <c r="F15" s="33" t="s">
        <v>107</v>
      </c>
      <c r="G15" s="33">
        <f>F15*C15</f>
        <v>298204.5</v>
      </c>
    </row>
    <row r="16" spans="1:7" ht="15.75" customHeight="1">
      <c r="A16" s="5">
        <v>8</v>
      </c>
      <c r="B16" s="2" t="s">
        <v>9</v>
      </c>
      <c r="C16" s="5">
        <f>C17+C18</f>
        <v>5</v>
      </c>
      <c r="D16" s="5">
        <f>D17+D18</f>
        <v>137200</v>
      </c>
      <c r="E16" s="5">
        <f>E17+E18</f>
        <v>350200</v>
      </c>
      <c r="F16" s="33" t="s">
        <v>115</v>
      </c>
      <c r="G16" s="33">
        <f>G17+G18</f>
        <v>576400</v>
      </c>
    </row>
    <row r="17" spans="1:7" ht="16.5" customHeight="1" hidden="1">
      <c r="A17" s="5">
        <v>8.1</v>
      </c>
      <c r="B17" s="2" t="s">
        <v>9</v>
      </c>
      <c r="C17" s="5">
        <v>1</v>
      </c>
      <c r="D17" s="5">
        <v>66200</v>
      </c>
      <c r="E17" s="5">
        <f t="shared" si="0"/>
        <v>66200</v>
      </c>
      <c r="F17" s="33" t="s">
        <v>103</v>
      </c>
      <c r="G17" s="33">
        <f>F17*C17</f>
        <v>115280</v>
      </c>
    </row>
    <row r="18" spans="1:7" ht="16.5" customHeight="1" hidden="1">
      <c r="A18" s="5">
        <v>8.2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33" t="s">
        <v>103</v>
      </c>
      <c r="G18" s="33">
        <f>F18*C18</f>
        <v>461120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33" t="s">
        <v>115</v>
      </c>
      <c r="G19" s="33" t="s">
        <v>103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33" t="s">
        <v>115</v>
      </c>
      <c r="G20" s="33" t="s">
        <v>103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33" t="s">
        <v>115</v>
      </c>
      <c r="G21" s="33" t="s">
        <v>103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33" t="s">
        <v>115</v>
      </c>
      <c r="G22" s="33" t="s">
        <v>103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33" t="s">
        <v>115</v>
      </c>
      <c r="G23" s="33" t="s">
        <v>103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71000</v>
      </c>
      <c r="E24" s="5">
        <f t="shared" si="0"/>
        <v>71000</v>
      </c>
      <c r="F24" s="33" t="s">
        <v>115</v>
      </c>
      <c r="G24" s="33" t="s">
        <v>103</v>
      </c>
    </row>
    <row r="25" spans="1:7" ht="33.75" customHeight="1">
      <c r="A25" s="5">
        <v>15</v>
      </c>
      <c r="B25" s="2" t="s">
        <v>18</v>
      </c>
      <c r="C25" s="5">
        <v>1</v>
      </c>
      <c r="D25" s="5">
        <v>66200</v>
      </c>
      <c r="E25" s="5">
        <f t="shared" si="0"/>
        <v>66200</v>
      </c>
      <c r="F25" s="33" t="s">
        <v>115</v>
      </c>
      <c r="G25" s="33" t="s">
        <v>103</v>
      </c>
    </row>
    <row r="26" spans="1:7" ht="23.25" customHeight="1">
      <c r="A26" s="46" t="s">
        <v>78</v>
      </c>
      <c r="B26" s="47"/>
      <c r="C26" s="4">
        <f>C9+C10+C11+C12+C13+C14+C15+C16+C19+C20+C21+C22+C23+C24+C25</f>
        <v>24</v>
      </c>
      <c r="D26" s="4">
        <f>D9+D10+D11+D12+D13+D14+D15+D16+D19+D20+D21+D22+D23+D24+D25</f>
        <v>1106400</v>
      </c>
      <c r="E26" s="4">
        <f>E9+E10+E11+E12+E13+E14+E15+E16+E19+E20+E21+E22+E23+E24+E25</f>
        <v>1079400</v>
      </c>
      <c r="F26" s="26"/>
      <c r="G26" s="26">
        <f>G9+G10+G11+G12+G13+G14+G15+G16+G19+G20+G21+G22+G23+G24+G25</f>
        <v>3059125.5</v>
      </c>
    </row>
    <row r="28" spans="1:7" ht="14.25" customHeight="1">
      <c r="A28" s="45" t="s">
        <v>121</v>
      </c>
      <c r="B28" s="45"/>
      <c r="C28" s="45"/>
      <c r="D28" s="45"/>
      <c r="E28" s="45"/>
      <c r="F28" s="45"/>
      <c r="G28" s="45"/>
    </row>
    <row r="29" spans="1:7" ht="13.5">
      <c r="A29" s="45"/>
      <c r="B29" s="45"/>
      <c r="C29" s="45"/>
      <c r="D29" s="45"/>
      <c r="E29" s="45"/>
      <c r="F29" s="45"/>
      <c r="G29" s="45"/>
    </row>
    <row r="30" spans="1:7" ht="13.5">
      <c r="A30" s="45"/>
      <c r="B30" s="45"/>
      <c r="C30" s="45"/>
      <c r="D30" s="45"/>
      <c r="E30" s="45"/>
      <c r="F30" s="45"/>
      <c r="G30" s="45"/>
    </row>
    <row r="32" spans="1:6" ht="14.25" customHeight="1">
      <c r="A32" s="45" t="s">
        <v>51</v>
      </c>
      <c r="B32" s="45"/>
      <c r="C32" s="44" t="s">
        <v>52</v>
      </c>
      <c r="D32" s="44"/>
      <c r="E32" s="44"/>
      <c r="F32" s="44"/>
    </row>
  </sheetData>
  <sheetProtection/>
  <mergeCells count="9">
    <mergeCell ref="C32:F32"/>
    <mergeCell ref="C3:G3"/>
    <mergeCell ref="A4:G4"/>
    <mergeCell ref="B6:F6"/>
    <mergeCell ref="A26:B26"/>
    <mergeCell ref="C1:G1"/>
    <mergeCell ref="C2:G2"/>
    <mergeCell ref="A32:B32"/>
    <mergeCell ref="A28:G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45" t="s">
        <v>48</v>
      </c>
      <c r="D1" s="45"/>
      <c r="E1" s="45"/>
      <c r="F1" s="45"/>
      <c r="G1" s="45"/>
    </row>
    <row r="2" spans="3:7" ht="14.25" customHeight="1">
      <c r="C2" s="45" t="s">
        <v>53</v>
      </c>
      <c r="D2" s="45"/>
      <c r="E2" s="45"/>
      <c r="F2" s="45"/>
      <c r="G2" s="45"/>
    </row>
    <row r="3" spans="3:7" ht="14.25" customHeight="1">
      <c r="C3" s="45" t="s">
        <v>95</v>
      </c>
      <c r="D3" s="45"/>
      <c r="E3" s="45"/>
      <c r="F3" s="45"/>
      <c r="G3" s="45"/>
    </row>
    <row r="4" spans="1:7" ht="48" customHeight="1">
      <c r="A4" s="45" t="s">
        <v>71</v>
      </c>
      <c r="B4" s="45"/>
      <c r="C4" s="45"/>
      <c r="D4" s="45"/>
      <c r="E4" s="45"/>
      <c r="F4" s="45"/>
      <c r="G4" s="45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48" t="s">
        <v>2</v>
      </c>
      <c r="C6" s="48"/>
      <c r="D6" s="48"/>
      <c r="E6" s="48"/>
      <c r="F6" s="48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50</v>
      </c>
      <c r="F8" s="25" t="s">
        <v>39</v>
      </c>
      <c r="G8" s="26" t="s">
        <v>50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33" t="s">
        <v>104</v>
      </c>
      <c r="G9" s="33">
        <f>F9*C9</f>
        <v>212040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33" t="s">
        <v>105</v>
      </c>
      <c r="G10" s="33">
        <f>F10*C10</f>
        <v>160770</v>
      </c>
    </row>
    <row r="11" spans="1:7" ht="15.75" customHeight="1">
      <c r="A11" s="5">
        <v>3</v>
      </c>
      <c r="B11" s="2" t="s">
        <v>49</v>
      </c>
      <c r="C11" s="5">
        <v>1</v>
      </c>
      <c r="D11" s="5">
        <v>71000</v>
      </c>
      <c r="E11" s="5">
        <f t="shared" si="0"/>
        <v>71000</v>
      </c>
      <c r="F11" s="33" t="s">
        <v>115</v>
      </c>
      <c r="G11" s="33" t="s">
        <v>103</v>
      </c>
    </row>
    <row r="12" spans="1:7" ht="16.5" customHeight="1" hidden="1">
      <c r="A12" s="5"/>
      <c r="B12" s="2"/>
      <c r="C12" s="5"/>
      <c r="D12" s="5"/>
      <c r="E12" s="5"/>
      <c r="F12" s="33"/>
      <c r="G12" s="33"/>
    </row>
    <row r="13" spans="1:7" ht="16.5" customHeight="1">
      <c r="A13" s="5">
        <v>4</v>
      </c>
      <c r="B13" s="2" t="s">
        <v>62</v>
      </c>
      <c r="C13" s="5">
        <v>6.975</v>
      </c>
      <c r="D13" s="5">
        <v>84000</v>
      </c>
      <c r="E13" s="5"/>
      <c r="F13" s="33" t="s">
        <v>102</v>
      </c>
      <c r="G13" s="33">
        <f aca="true" t="shared" si="1" ref="G13:G18">F13*C13</f>
        <v>945252</v>
      </c>
    </row>
    <row r="14" spans="1:7" ht="29.25" customHeight="1">
      <c r="A14" s="5">
        <v>5</v>
      </c>
      <c r="B14" s="2" t="s">
        <v>8</v>
      </c>
      <c r="C14" s="5">
        <v>0.775</v>
      </c>
      <c r="D14" s="5">
        <v>76000</v>
      </c>
      <c r="E14" s="5"/>
      <c r="F14" s="33" t="s">
        <v>107</v>
      </c>
      <c r="G14" s="33">
        <f>F14*C14</f>
        <v>99401.5</v>
      </c>
    </row>
    <row r="15" spans="1:7" ht="32.25" customHeight="1">
      <c r="A15" s="5">
        <v>6</v>
      </c>
      <c r="B15" s="2" t="s">
        <v>64</v>
      </c>
      <c r="C15" s="5">
        <v>1.25</v>
      </c>
      <c r="D15" s="5">
        <v>80000</v>
      </c>
      <c r="E15" s="5"/>
      <c r="F15" s="33" t="s">
        <v>106</v>
      </c>
      <c r="G15" s="33">
        <f>F15*C15</f>
        <v>154275</v>
      </c>
    </row>
    <row r="16" spans="1:7" ht="16.5" customHeight="1">
      <c r="A16" s="5">
        <v>7</v>
      </c>
      <c r="B16" s="2" t="s">
        <v>9</v>
      </c>
      <c r="C16" s="5">
        <v>5</v>
      </c>
      <c r="D16" s="5"/>
      <c r="E16" s="5"/>
      <c r="F16" s="33" t="s">
        <v>115</v>
      </c>
      <c r="G16" s="33" t="s">
        <v>124</v>
      </c>
    </row>
    <row r="17" spans="1:7" ht="16.5" customHeight="1" hidden="1">
      <c r="A17" s="5">
        <v>7.1</v>
      </c>
      <c r="B17" s="2" t="s">
        <v>9</v>
      </c>
      <c r="C17" s="5">
        <v>1</v>
      </c>
      <c r="D17" s="5">
        <v>66200</v>
      </c>
      <c r="E17" s="5">
        <f t="shared" si="0"/>
        <v>66200</v>
      </c>
      <c r="F17" s="33" t="s">
        <v>103</v>
      </c>
      <c r="G17" s="33">
        <f t="shared" si="1"/>
        <v>115280</v>
      </c>
    </row>
    <row r="18" spans="1:7" ht="16.5" customHeight="1" hidden="1">
      <c r="A18" s="5">
        <v>7.2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33" t="s">
        <v>103</v>
      </c>
      <c r="G18" s="33">
        <f t="shared" si="1"/>
        <v>461120</v>
      </c>
    </row>
    <row r="19" spans="1:7" ht="16.5" customHeight="1">
      <c r="A19" s="5">
        <v>8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33" t="s">
        <v>115</v>
      </c>
      <c r="G19" s="33" t="s">
        <v>103</v>
      </c>
    </row>
    <row r="20" spans="1:7" ht="16.5" customHeight="1">
      <c r="A20" s="5">
        <v>9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33" t="s">
        <v>115</v>
      </c>
      <c r="G20" s="33" t="s">
        <v>103</v>
      </c>
    </row>
    <row r="21" spans="1:7" ht="16.5" customHeight="1">
      <c r="A21" s="5">
        <v>10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33" t="s">
        <v>115</v>
      </c>
      <c r="G21" s="33" t="s">
        <v>103</v>
      </c>
    </row>
    <row r="22" spans="1:7" ht="16.5" customHeight="1">
      <c r="A22" s="5">
        <v>11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33" t="s">
        <v>115</v>
      </c>
      <c r="G22" s="33" t="s">
        <v>103</v>
      </c>
    </row>
    <row r="23" spans="1:7" ht="16.5" customHeight="1">
      <c r="A23" s="5">
        <v>12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33" t="s">
        <v>115</v>
      </c>
      <c r="G23" s="33" t="s">
        <v>103</v>
      </c>
    </row>
    <row r="24" spans="1:7" ht="16.5" customHeight="1">
      <c r="A24" s="5">
        <v>13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33" t="s">
        <v>115</v>
      </c>
      <c r="G24" s="33" t="s">
        <v>103</v>
      </c>
    </row>
    <row r="25" spans="1:7" ht="16.5" customHeight="1">
      <c r="A25" s="5">
        <v>14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33" t="s">
        <v>115</v>
      </c>
      <c r="G25" s="33" t="s">
        <v>103</v>
      </c>
    </row>
    <row r="26" spans="1:7" ht="42.75" customHeight="1">
      <c r="A26" s="5">
        <v>15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33" t="s">
        <v>115</v>
      </c>
      <c r="G26" s="33" t="s">
        <v>103</v>
      </c>
    </row>
    <row r="27" spans="1:7" ht="23.25" customHeight="1">
      <c r="A27" s="56" t="s">
        <v>17</v>
      </c>
      <c r="B27" s="56"/>
      <c r="C27" s="4">
        <f>C9+C10+C11+C13+C14+C15+C16+C19+C20+C21+C22+C23+C24+C25+C26</f>
        <v>25</v>
      </c>
      <c r="D27" s="4" t="e">
        <f>D9+D10+D11+D12+D13+D14+D15+#REF!+D19+D20+D21+D22+D23+D24+D25+D26</f>
        <v>#REF!</v>
      </c>
      <c r="E27" s="4" t="e">
        <f>E9+E10+E11+E12+E13+E14+E15+#REF!+E19+E20+E21+E22+E23+E24+E25+E26</f>
        <v>#REF!</v>
      </c>
      <c r="F27" s="34"/>
      <c r="G27" s="34" t="s">
        <v>125</v>
      </c>
    </row>
    <row r="28" spans="1:7" ht="13.5">
      <c r="A28" s="22"/>
      <c r="B28" s="21"/>
      <c r="C28" s="22"/>
      <c r="D28" s="22"/>
      <c r="E28" s="22"/>
      <c r="F28" s="23"/>
      <c r="G28" s="23"/>
    </row>
    <row r="29" spans="1:7" ht="14.25" customHeight="1">
      <c r="A29" s="45" t="s">
        <v>121</v>
      </c>
      <c r="B29" s="45"/>
      <c r="C29" s="45"/>
      <c r="D29" s="45"/>
      <c r="E29" s="45"/>
      <c r="F29" s="45"/>
      <c r="G29" s="45"/>
    </row>
    <row r="30" spans="1:7" ht="28.5" customHeight="1">
      <c r="A30" s="45"/>
      <c r="B30" s="45"/>
      <c r="C30" s="45"/>
      <c r="D30" s="45"/>
      <c r="E30" s="45"/>
      <c r="F30" s="45"/>
      <c r="G30" s="45"/>
    </row>
    <row r="31" spans="1:6" ht="14.25" customHeight="1">
      <c r="A31" s="45" t="s">
        <v>51</v>
      </c>
      <c r="B31" s="45"/>
      <c r="C31" s="44" t="s">
        <v>52</v>
      </c>
      <c r="D31" s="44"/>
      <c r="E31" s="44"/>
      <c r="F31" s="44"/>
    </row>
  </sheetData>
  <sheetProtection/>
  <mergeCells count="9">
    <mergeCell ref="C31:F31"/>
    <mergeCell ref="C3:G3"/>
    <mergeCell ref="A4:G4"/>
    <mergeCell ref="B6:F6"/>
    <mergeCell ref="A27:B27"/>
    <mergeCell ref="C1:G1"/>
    <mergeCell ref="C2:G2"/>
    <mergeCell ref="A31:B31"/>
    <mergeCell ref="A29:G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45" t="s">
        <v>56</v>
      </c>
      <c r="D1" s="45"/>
      <c r="E1" s="45"/>
    </row>
    <row r="2" spans="3:5" ht="14.25">
      <c r="C2" s="45" t="s">
        <v>53</v>
      </c>
      <c r="D2" s="45"/>
      <c r="E2" s="45"/>
    </row>
    <row r="3" spans="3:5" ht="14.25" customHeight="1">
      <c r="C3" s="45" t="s">
        <v>98</v>
      </c>
      <c r="D3" s="45"/>
      <c r="E3" s="45"/>
    </row>
    <row r="5" spans="1:5" ht="54" customHeight="1">
      <c r="A5" s="45" t="s">
        <v>89</v>
      </c>
      <c r="B5" s="45"/>
      <c r="C5" s="45"/>
      <c r="D5" s="45"/>
      <c r="E5" s="45"/>
    </row>
    <row r="6" spans="1:3" ht="14.25">
      <c r="A6" s="3">
        <v>1</v>
      </c>
      <c r="B6" s="6" t="s">
        <v>55</v>
      </c>
      <c r="C6" s="6"/>
    </row>
    <row r="7" spans="1:3" ht="14.25">
      <c r="A7" s="3">
        <v>2</v>
      </c>
      <c r="B7" s="48" t="s">
        <v>2</v>
      </c>
      <c r="C7" s="48"/>
    </row>
    <row r="9" spans="1:5" ht="28.5">
      <c r="A9" s="9" t="s">
        <v>3</v>
      </c>
      <c r="B9" s="9" t="s">
        <v>4</v>
      </c>
      <c r="C9" s="9" t="s">
        <v>5</v>
      </c>
      <c r="D9" s="25" t="s">
        <v>39</v>
      </c>
      <c r="E9" s="26" t="s">
        <v>50</v>
      </c>
    </row>
    <row r="10" spans="1:5" ht="13.5">
      <c r="A10" s="5">
        <v>1</v>
      </c>
      <c r="B10" s="2" t="s">
        <v>6</v>
      </c>
      <c r="C10" s="5">
        <v>1</v>
      </c>
      <c r="D10" s="33" t="s">
        <v>101</v>
      </c>
      <c r="E10" s="33">
        <f>D10*C10</f>
        <v>170400</v>
      </c>
    </row>
    <row r="11" spans="1:5" ht="13.5">
      <c r="A11" s="5">
        <v>2</v>
      </c>
      <c r="B11" s="2" t="s">
        <v>62</v>
      </c>
      <c r="C11" s="5">
        <v>1.12</v>
      </c>
      <c r="D11" s="33" t="s">
        <v>102</v>
      </c>
      <c r="E11" s="33">
        <f>D11*C11</f>
        <v>151782.40000000002</v>
      </c>
    </row>
    <row r="12" spans="1:5" ht="13.5">
      <c r="A12" s="5">
        <v>3</v>
      </c>
      <c r="B12" s="2" t="s">
        <v>9</v>
      </c>
      <c r="C12" s="5">
        <v>1</v>
      </c>
      <c r="D12" s="33" t="s">
        <v>115</v>
      </c>
      <c r="E12" s="33" t="s">
        <v>103</v>
      </c>
    </row>
    <row r="13" spans="1:5" ht="13.5">
      <c r="A13" s="5">
        <v>4</v>
      </c>
      <c r="B13" s="2" t="s">
        <v>11</v>
      </c>
      <c r="C13" s="5">
        <v>1</v>
      </c>
      <c r="D13" s="33" t="s">
        <v>115</v>
      </c>
      <c r="E13" s="33" t="s">
        <v>103</v>
      </c>
    </row>
    <row r="14" spans="1:5" ht="13.5">
      <c r="A14" s="5">
        <v>5</v>
      </c>
      <c r="B14" s="2" t="s">
        <v>57</v>
      </c>
      <c r="C14" s="5">
        <v>1</v>
      </c>
      <c r="D14" s="33" t="s">
        <v>115</v>
      </c>
      <c r="E14" s="33" t="s">
        <v>103</v>
      </c>
    </row>
    <row r="15" spans="1:5" ht="14.25">
      <c r="A15" s="46" t="s">
        <v>78</v>
      </c>
      <c r="B15" s="47"/>
      <c r="C15" s="4">
        <f>C10+C11+C12+C13+C14</f>
        <v>5.12</v>
      </c>
      <c r="D15" s="34"/>
      <c r="E15" s="34">
        <f>E10+E11+E12+E13+E14</f>
        <v>668022.4</v>
      </c>
    </row>
    <row r="16" spans="1:5" ht="13.5" customHeight="1">
      <c r="A16" s="49" t="s">
        <v>121</v>
      </c>
      <c r="B16" s="49"/>
      <c r="C16" s="49"/>
      <c r="D16" s="49"/>
      <c r="E16" s="49"/>
    </row>
    <row r="17" spans="1:5" ht="21.75" customHeight="1">
      <c r="A17" s="45"/>
      <c r="B17" s="45"/>
      <c r="C17" s="45"/>
      <c r="D17" s="45"/>
      <c r="E17" s="45"/>
    </row>
    <row r="18" spans="1:5" ht="39.75" customHeight="1">
      <c r="A18" s="45"/>
      <c r="B18" s="45"/>
      <c r="C18" s="45"/>
      <c r="D18" s="45"/>
      <c r="E18" s="45"/>
    </row>
    <row r="19" spans="1:4" ht="14.25">
      <c r="A19" s="45" t="s">
        <v>51</v>
      </c>
      <c r="B19" s="45"/>
      <c r="C19" s="44" t="s">
        <v>52</v>
      </c>
      <c r="D19" s="44"/>
    </row>
  </sheetData>
  <sheetProtection/>
  <mergeCells count="9">
    <mergeCell ref="A19:B19"/>
    <mergeCell ref="C19:D19"/>
    <mergeCell ref="C1:E1"/>
    <mergeCell ref="C2:E2"/>
    <mergeCell ref="C3:E3"/>
    <mergeCell ref="A5:E5"/>
    <mergeCell ref="B7:C7"/>
    <mergeCell ref="A15:B15"/>
    <mergeCell ref="A16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45" t="s">
        <v>58</v>
      </c>
      <c r="D1" s="45"/>
      <c r="E1" s="45"/>
    </row>
    <row r="2" spans="3:5" ht="14.25">
      <c r="C2" s="45" t="s">
        <v>53</v>
      </c>
      <c r="D2" s="45"/>
      <c r="E2" s="45"/>
    </row>
    <row r="3" spans="3:5" ht="14.25" customHeight="1">
      <c r="C3" s="45" t="s">
        <v>98</v>
      </c>
      <c r="D3" s="45"/>
      <c r="E3" s="45"/>
    </row>
    <row r="5" spans="1:5" ht="52.5" customHeight="1">
      <c r="A5" s="45" t="s">
        <v>90</v>
      </c>
      <c r="B5" s="45"/>
      <c r="C5" s="45"/>
      <c r="D5" s="45"/>
      <c r="E5" s="45"/>
    </row>
    <row r="6" spans="1:3" ht="14.25">
      <c r="A6" s="3">
        <v>1</v>
      </c>
      <c r="B6" s="6" t="s">
        <v>55</v>
      </c>
      <c r="C6" s="6"/>
    </row>
    <row r="7" spans="1:3" ht="14.25">
      <c r="A7" s="3">
        <v>2</v>
      </c>
      <c r="B7" s="48" t="s">
        <v>2</v>
      </c>
      <c r="C7" s="48"/>
    </row>
    <row r="9" spans="1:5" ht="28.5">
      <c r="A9" s="9" t="s">
        <v>3</v>
      </c>
      <c r="B9" s="9" t="s">
        <v>4</v>
      </c>
      <c r="C9" s="9" t="s">
        <v>5</v>
      </c>
      <c r="D9" s="25" t="s">
        <v>39</v>
      </c>
      <c r="E9" s="26" t="s">
        <v>50</v>
      </c>
    </row>
    <row r="10" spans="1:5" ht="13.5">
      <c r="A10" s="5">
        <v>1</v>
      </c>
      <c r="B10" s="2" t="s">
        <v>6</v>
      </c>
      <c r="C10" s="5">
        <v>1</v>
      </c>
      <c r="D10" s="33" t="s">
        <v>101</v>
      </c>
      <c r="E10" s="33">
        <f>D10*C10</f>
        <v>170400</v>
      </c>
    </row>
    <row r="11" spans="1:5" ht="13.5">
      <c r="A11" s="5">
        <v>2</v>
      </c>
      <c r="B11" s="2" t="s">
        <v>93</v>
      </c>
      <c r="C11" s="5">
        <v>1.12</v>
      </c>
      <c r="D11" s="33" t="s">
        <v>107</v>
      </c>
      <c r="E11" s="33">
        <f>D11*C11</f>
        <v>143651.2</v>
      </c>
    </row>
    <row r="12" spans="1:5" ht="13.5">
      <c r="A12" s="5">
        <v>3</v>
      </c>
      <c r="B12" s="2" t="s">
        <v>9</v>
      </c>
      <c r="C12" s="5">
        <v>1</v>
      </c>
      <c r="D12" s="33" t="s">
        <v>115</v>
      </c>
      <c r="E12" s="33" t="s">
        <v>103</v>
      </c>
    </row>
    <row r="13" spans="1:5" ht="13.5">
      <c r="A13" s="5">
        <v>4</v>
      </c>
      <c r="B13" s="2" t="s">
        <v>11</v>
      </c>
      <c r="C13" s="5">
        <v>1</v>
      </c>
      <c r="D13" s="33" t="s">
        <v>115</v>
      </c>
      <c r="E13" s="33" t="s">
        <v>103</v>
      </c>
    </row>
    <row r="14" spans="1:5" ht="14.25">
      <c r="A14" s="46" t="s">
        <v>78</v>
      </c>
      <c r="B14" s="47"/>
      <c r="C14" s="4">
        <f>SUM(C10:C13)</f>
        <v>4.12</v>
      </c>
      <c r="D14" s="34"/>
      <c r="E14" s="34" t="s">
        <v>126</v>
      </c>
    </row>
    <row r="16" spans="1:5" ht="14.25" customHeight="1">
      <c r="A16" s="45" t="s">
        <v>121</v>
      </c>
      <c r="B16" s="45"/>
      <c r="C16" s="45"/>
      <c r="D16" s="45"/>
      <c r="E16" s="45"/>
    </row>
    <row r="17" spans="1:5" ht="42" customHeight="1">
      <c r="A17" s="45"/>
      <c r="B17" s="45"/>
      <c r="C17" s="45"/>
      <c r="D17" s="45"/>
      <c r="E17" s="45"/>
    </row>
    <row r="18" spans="1:4" ht="14.25">
      <c r="A18" s="45" t="s">
        <v>51</v>
      </c>
      <c r="B18" s="45"/>
      <c r="C18" s="44" t="s">
        <v>52</v>
      </c>
      <c r="D18" s="44"/>
    </row>
  </sheetData>
  <sheetProtection/>
  <mergeCells count="9">
    <mergeCell ref="A18:B18"/>
    <mergeCell ref="C18:D18"/>
    <mergeCell ref="C1:E1"/>
    <mergeCell ref="C2:E2"/>
    <mergeCell ref="C3:E3"/>
    <mergeCell ref="A5:E5"/>
    <mergeCell ref="B7:C7"/>
    <mergeCell ref="A14:B14"/>
    <mergeCell ref="A16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45" t="s">
        <v>59</v>
      </c>
      <c r="D1" s="45"/>
      <c r="E1" s="45"/>
    </row>
    <row r="2" spans="3:5" ht="14.25">
      <c r="C2" s="45" t="s">
        <v>53</v>
      </c>
      <c r="D2" s="45"/>
      <c r="E2" s="45"/>
    </row>
    <row r="3" spans="3:5" ht="14.25" customHeight="1">
      <c r="C3" s="45" t="s">
        <v>99</v>
      </c>
      <c r="D3" s="45"/>
      <c r="E3" s="45"/>
    </row>
    <row r="5" spans="1:5" ht="49.5" customHeight="1">
      <c r="A5" s="45" t="s">
        <v>91</v>
      </c>
      <c r="B5" s="45"/>
      <c r="C5" s="45"/>
      <c r="D5" s="45"/>
      <c r="E5" s="45"/>
    </row>
    <row r="6" spans="1:3" ht="14.25">
      <c r="A6" s="3">
        <v>1</v>
      </c>
      <c r="B6" s="6" t="s">
        <v>55</v>
      </c>
      <c r="C6" s="6"/>
    </row>
    <row r="7" spans="1:3" ht="14.25">
      <c r="A7" s="3">
        <v>2</v>
      </c>
      <c r="B7" s="48" t="s">
        <v>2</v>
      </c>
      <c r="C7" s="48"/>
    </row>
    <row r="9" spans="1:5" ht="28.5">
      <c r="A9" s="9" t="s">
        <v>3</v>
      </c>
      <c r="B9" s="9" t="s">
        <v>4</v>
      </c>
      <c r="C9" s="9" t="s">
        <v>5</v>
      </c>
      <c r="D9" s="25" t="s">
        <v>39</v>
      </c>
      <c r="E9" s="26" t="s">
        <v>50</v>
      </c>
    </row>
    <row r="10" spans="1:5" ht="13.5">
      <c r="A10" s="5">
        <v>1</v>
      </c>
      <c r="B10" s="2" t="s">
        <v>6</v>
      </c>
      <c r="C10" s="5">
        <v>1</v>
      </c>
      <c r="D10" s="33" t="s">
        <v>101</v>
      </c>
      <c r="E10" s="33">
        <f>D10*C10</f>
        <v>170400</v>
      </c>
    </row>
    <row r="11" spans="1:5" ht="13.5">
      <c r="A11" s="5">
        <v>2</v>
      </c>
      <c r="B11" s="2" t="s">
        <v>62</v>
      </c>
      <c r="C11" s="5">
        <v>1.12</v>
      </c>
      <c r="D11" s="33" t="s">
        <v>102</v>
      </c>
      <c r="E11" s="33">
        <f>D11*C11</f>
        <v>151782.40000000002</v>
      </c>
    </row>
    <row r="12" spans="1:5" ht="13.5">
      <c r="A12" s="5">
        <v>3</v>
      </c>
      <c r="B12" s="2" t="s">
        <v>9</v>
      </c>
      <c r="C12" s="5">
        <v>1</v>
      </c>
      <c r="D12" s="33" t="s">
        <v>115</v>
      </c>
      <c r="E12" s="33" t="s">
        <v>103</v>
      </c>
    </row>
    <row r="13" spans="1:5" ht="13.5">
      <c r="A13" s="5">
        <v>4</v>
      </c>
      <c r="B13" s="2" t="s">
        <v>11</v>
      </c>
      <c r="C13" s="5">
        <v>1</v>
      </c>
      <c r="D13" s="33" t="s">
        <v>115</v>
      </c>
      <c r="E13" s="33" t="s">
        <v>103</v>
      </c>
    </row>
    <row r="14" spans="1:5" ht="14.25">
      <c r="A14" s="46" t="s">
        <v>78</v>
      </c>
      <c r="B14" s="47"/>
      <c r="C14" s="4">
        <f>SUM(C10:C13)</f>
        <v>4.12</v>
      </c>
      <c r="D14" s="34"/>
      <c r="E14" s="34" t="s">
        <v>127</v>
      </c>
    </row>
    <row r="15" spans="1:5" ht="13.5" customHeight="1">
      <c r="A15" s="49" t="s">
        <v>121</v>
      </c>
      <c r="B15" s="49"/>
      <c r="C15" s="49"/>
      <c r="D15" s="49"/>
      <c r="E15" s="49"/>
    </row>
    <row r="16" spans="1:5" ht="14.25" customHeight="1">
      <c r="A16" s="45"/>
      <c r="B16" s="45"/>
      <c r="C16" s="45"/>
      <c r="D16" s="45"/>
      <c r="E16" s="45"/>
    </row>
    <row r="17" spans="1:5" ht="36.75" customHeight="1">
      <c r="A17" s="45"/>
      <c r="B17" s="45"/>
      <c r="C17" s="45"/>
      <c r="D17" s="45"/>
      <c r="E17" s="45"/>
    </row>
    <row r="18" spans="1:4" ht="14.25">
      <c r="A18" s="45" t="s">
        <v>51</v>
      </c>
      <c r="B18" s="45"/>
      <c r="C18" s="44" t="s">
        <v>52</v>
      </c>
      <c r="D18" s="44"/>
    </row>
  </sheetData>
  <sheetProtection/>
  <mergeCells count="9">
    <mergeCell ref="A18:B18"/>
    <mergeCell ref="C18:D18"/>
    <mergeCell ref="C1:E1"/>
    <mergeCell ref="C2:E2"/>
    <mergeCell ref="C3:E3"/>
    <mergeCell ref="A5:E5"/>
    <mergeCell ref="B7:C7"/>
    <mergeCell ref="A14:B14"/>
    <mergeCell ref="A15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45" t="s">
        <v>132</v>
      </c>
      <c r="D1" s="45"/>
      <c r="E1" s="45"/>
    </row>
    <row r="2" spans="3:5" ht="14.25">
      <c r="C2" s="45" t="s">
        <v>53</v>
      </c>
      <c r="D2" s="45"/>
      <c r="E2" s="45"/>
    </row>
    <row r="3" spans="3:5" ht="14.25" customHeight="1">
      <c r="C3" s="45" t="s">
        <v>100</v>
      </c>
      <c r="D3" s="45"/>
      <c r="E3" s="45"/>
    </row>
    <row r="5" spans="1:5" ht="59.25" customHeight="1">
      <c r="A5" s="45" t="s">
        <v>92</v>
      </c>
      <c r="B5" s="45"/>
      <c r="C5" s="45"/>
      <c r="D5" s="45"/>
      <c r="E5" s="45"/>
    </row>
    <row r="6" spans="1:3" ht="14.25">
      <c r="A6" s="3">
        <v>1</v>
      </c>
      <c r="B6" s="6" t="s">
        <v>60</v>
      </c>
      <c r="C6" s="6"/>
    </row>
    <row r="7" spans="1:3" ht="14.25">
      <c r="A7" s="3">
        <v>2</v>
      </c>
      <c r="B7" s="48" t="s">
        <v>2</v>
      </c>
      <c r="C7" s="48"/>
    </row>
    <row r="9" spans="1:5" ht="28.5">
      <c r="A9" s="9" t="s">
        <v>3</v>
      </c>
      <c r="B9" s="9" t="s">
        <v>4</v>
      </c>
      <c r="C9" s="9" t="s">
        <v>5</v>
      </c>
      <c r="D9" s="25" t="s">
        <v>39</v>
      </c>
      <c r="E9" s="26" t="s">
        <v>50</v>
      </c>
    </row>
    <row r="10" spans="1:5" ht="13.5">
      <c r="A10" s="5">
        <v>1</v>
      </c>
      <c r="B10" s="2" t="s">
        <v>6</v>
      </c>
      <c r="C10" s="5">
        <v>1</v>
      </c>
      <c r="D10" s="33" t="s">
        <v>101</v>
      </c>
      <c r="E10" s="33">
        <f>D10*C10</f>
        <v>170400</v>
      </c>
    </row>
    <row r="11" spans="1:5" ht="13.5">
      <c r="A11" s="5">
        <v>2</v>
      </c>
      <c r="B11" s="2" t="s">
        <v>62</v>
      </c>
      <c r="C11" s="5">
        <v>2.24</v>
      </c>
      <c r="D11" s="33" t="s">
        <v>102</v>
      </c>
      <c r="E11" s="33">
        <f>D11*C11</f>
        <v>303564.80000000005</v>
      </c>
    </row>
    <row r="12" spans="1:5" ht="26.25" customHeight="1">
      <c r="A12" s="5">
        <v>3</v>
      </c>
      <c r="B12" s="2" t="s">
        <v>63</v>
      </c>
      <c r="C12" s="5">
        <v>0.5</v>
      </c>
      <c r="D12" s="33" t="s">
        <v>106</v>
      </c>
      <c r="E12" s="33">
        <f>D12*C12</f>
        <v>61710</v>
      </c>
    </row>
    <row r="13" spans="1:5" ht="13.5">
      <c r="A13" s="5">
        <v>4</v>
      </c>
      <c r="B13" s="2" t="s">
        <v>9</v>
      </c>
      <c r="C13" s="19">
        <v>2</v>
      </c>
      <c r="D13" s="33" t="s">
        <v>115</v>
      </c>
      <c r="E13" s="33" t="s">
        <v>129</v>
      </c>
    </row>
    <row r="14" spans="1:5" ht="13.5" hidden="1">
      <c r="A14" s="5">
        <v>4.2</v>
      </c>
      <c r="B14" s="2" t="s">
        <v>67</v>
      </c>
      <c r="C14" s="5">
        <v>1</v>
      </c>
      <c r="D14" s="33" t="s">
        <v>115</v>
      </c>
      <c r="E14" s="33" t="s">
        <v>103</v>
      </c>
    </row>
    <row r="15" spans="1:5" ht="13.5">
      <c r="A15" s="5">
        <v>5</v>
      </c>
      <c r="B15" s="2" t="s">
        <v>11</v>
      </c>
      <c r="C15" s="5">
        <v>1</v>
      </c>
      <c r="D15" s="33" t="s">
        <v>115</v>
      </c>
      <c r="E15" s="33" t="s">
        <v>103</v>
      </c>
    </row>
    <row r="16" spans="1:5" ht="13.5">
      <c r="A16" s="5">
        <v>6</v>
      </c>
      <c r="B16" s="2" t="s">
        <v>13</v>
      </c>
      <c r="C16" s="5">
        <v>0.5</v>
      </c>
      <c r="D16" s="33" t="s">
        <v>115</v>
      </c>
      <c r="E16" s="33" t="s">
        <v>128</v>
      </c>
    </row>
    <row r="17" spans="1:5" ht="13.5">
      <c r="A17" s="5">
        <v>7</v>
      </c>
      <c r="B17" s="2" t="s">
        <v>57</v>
      </c>
      <c r="C17" s="5">
        <v>0.5</v>
      </c>
      <c r="D17" s="33" t="s">
        <v>115</v>
      </c>
      <c r="E17" s="33" t="s">
        <v>128</v>
      </c>
    </row>
    <row r="18" spans="1:5" ht="13.5">
      <c r="A18" s="5">
        <v>8</v>
      </c>
      <c r="B18" s="2" t="s">
        <v>16</v>
      </c>
      <c r="C18" s="5">
        <v>1</v>
      </c>
      <c r="D18" s="33" t="s">
        <v>115</v>
      </c>
      <c r="E18" s="33" t="s">
        <v>103</v>
      </c>
    </row>
    <row r="19" spans="1:5" ht="13.5">
      <c r="A19" s="5">
        <v>9</v>
      </c>
      <c r="B19" s="2" t="s">
        <v>10</v>
      </c>
      <c r="C19" s="5">
        <v>0.5</v>
      </c>
      <c r="D19" s="33" t="s">
        <v>115</v>
      </c>
      <c r="E19" s="33" t="s">
        <v>128</v>
      </c>
    </row>
    <row r="20" spans="1:5" ht="14.25">
      <c r="A20" s="46" t="s">
        <v>78</v>
      </c>
      <c r="B20" s="47"/>
      <c r="C20" s="14">
        <f>C10+C11+C12+C13+C15+C16+C17+C18+C19</f>
        <v>9.24</v>
      </c>
      <c r="D20" s="34"/>
      <c r="E20" s="34" t="s">
        <v>130</v>
      </c>
    </row>
    <row r="21" spans="1:5" ht="13.5" customHeight="1">
      <c r="A21" s="49" t="s">
        <v>121</v>
      </c>
      <c r="B21" s="49"/>
      <c r="C21" s="49"/>
      <c r="D21" s="49"/>
      <c r="E21" s="49"/>
    </row>
    <row r="22" spans="1:5" ht="14.25" customHeight="1">
      <c r="A22" s="45"/>
      <c r="B22" s="45"/>
      <c r="C22" s="45"/>
      <c r="D22" s="45"/>
      <c r="E22" s="45"/>
    </row>
    <row r="23" spans="1:5" ht="16.5" customHeight="1">
      <c r="A23" s="45"/>
      <c r="B23" s="45"/>
      <c r="C23" s="45"/>
      <c r="D23" s="45"/>
      <c r="E23" s="45"/>
    </row>
    <row r="24" spans="1:4" ht="14.25" customHeight="1">
      <c r="A24" s="45" t="s">
        <v>51</v>
      </c>
      <c r="B24" s="45"/>
      <c r="C24" s="44" t="s">
        <v>52</v>
      </c>
      <c r="D24" s="44"/>
    </row>
  </sheetData>
  <sheetProtection/>
  <mergeCells count="9">
    <mergeCell ref="A24:B24"/>
    <mergeCell ref="C24:D24"/>
    <mergeCell ref="C1:E1"/>
    <mergeCell ref="C2:E2"/>
    <mergeCell ref="C3:E3"/>
    <mergeCell ref="A5:E5"/>
    <mergeCell ref="B7:C7"/>
    <mergeCell ref="A20:B20"/>
    <mergeCell ref="A21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4.140625" style="3" customWidth="1"/>
    <col min="5" max="5" width="18.57421875" style="3" customWidth="1"/>
    <col min="6" max="6" width="12.7109375" style="1" bestFit="1" customWidth="1"/>
    <col min="7" max="16384" width="9.140625" style="1" customWidth="1"/>
  </cols>
  <sheetData>
    <row r="1" spans="3:5" ht="14.25" customHeight="1">
      <c r="C1" s="45" t="s">
        <v>41</v>
      </c>
      <c r="D1" s="45"/>
      <c r="E1" s="45"/>
    </row>
    <row r="2" spans="3:5" ht="14.25" customHeight="1">
      <c r="C2" s="45" t="s">
        <v>53</v>
      </c>
      <c r="D2" s="45"/>
      <c r="E2" s="45"/>
    </row>
    <row r="3" spans="3:5" ht="32.25" customHeight="1">
      <c r="C3" s="45" t="s">
        <v>96</v>
      </c>
      <c r="D3" s="45"/>
      <c r="E3" s="45"/>
    </row>
    <row r="4" spans="1:5" ht="48" customHeight="1">
      <c r="A4" s="45" t="s">
        <v>21</v>
      </c>
      <c r="B4" s="45"/>
      <c r="C4" s="45"/>
      <c r="D4" s="45"/>
      <c r="E4" s="45"/>
    </row>
    <row r="5" spans="1:3" ht="14.25">
      <c r="A5" s="3">
        <v>1</v>
      </c>
      <c r="B5" s="6" t="s">
        <v>38</v>
      </c>
      <c r="C5" s="6"/>
    </row>
    <row r="6" spans="1:4" ht="20.25" customHeight="1">
      <c r="A6" s="3">
        <v>2</v>
      </c>
      <c r="B6" s="48" t="s">
        <v>2</v>
      </c>
      <c r="C6" s="48"/>
      <c r="D6" s="48"/>
    </row>
    <row r="8" spans="1:5" ht="28.5" customHeight="1">
      <c r="A8" s="9" t="s">
        <v>3</v>
      </c>
      <c r="B8" s="9" t="s">
        <v>4</v>
      </c>
      <c r="C8" s="9" t="s">
        <v>5</v>
      </c>
      <c r="D8" s="25" t="s">
        <v>39</v>
      </c>
      <c r="E8" s="26" t="s">
        <v>50</v>
      </c>
    </row>
    <row r="9" spans="1:5" ht="16.5" customHeight="1">
      <c r="A9" s="7">
        <v>1</v>
      </c>
      <c r="B9" s="2" t="s">
        <v>6</v>
      </c>
      <c r="C9" s="5">
        <v>1</v>
      </c>
      <c r="D9" s="33" t="s">
        <v>104</v>
      </c>
      <c r="E9" s="33">
        <f aca="true" t="shared" si="0" ref="E9:E14">D9*C9</f>
        <v>212040</v>
      </c>
    </row>
    <row r="10" spans="1:5" ht="16.5" customHeight="1">
      <c r="A10" s="7">
        <v>2</v>
      </c>
      <c r="B10" s="2" t="s">
        <v>7</v>
      </c>
      <c r="C10" s="5">
        <v>1</v>
      </c>
      <c r="D10" s="33" t="s">
        <v>105</v>
      </c>
      <c r="E10" s="33">
        <f t="shared" si="0"/>
        <v>160770</v>
      </c>
    </row>
    <row r="11" spans="1:5" ht="16.5" customHeight="1">
      <c r="A11" s="7">
        <v>3</v>
      </c>
      <c r="B11" s="2" t="s">
        <v>49</v>
      </c>
      <c r="C11" s="5">
        <v>1</v>
      </c>
      <c r="D11" s="33" t="s">
        <v>115</v>
      </c>
      <c r="E11" s="33" t="s">
        <v>103</v>
      </c>
    </row>
    <row r="12" spans="1:5" ht="19.5" customHeight="1">
      <c r="A12" s="7" t="s">
        <v>81</v>
      </c>
      <c r="B12" s="2" t="s">
        <v>69</v>
      </c>
      <c r="C12" s="5">
        <v>1.25</v>
      </c>
      <c r="D12" s="33" t="s">
        <v>115</v>
      </c>
      <c r="E12" s="33" t="s">
        <v>123</v>
      </c>
    </row>
    <row r="13" spans="1:5" ht="16.5" customHeight="1">
      <c r="A13" s="7" t="s">
        <v>23</v>
      </c>
      <c r="B13" s="2" t="s">
        <v>62</v>
      </c>
      <c r="C13" s="5">
        <v>6.2</v>
      </c>
      <c r="D13" s="33" t="s">
        <v>102</v>
      </c>
      <c r="E13" s="33">
        <f t="shared" si="0"/>
        <v>840224</v>
      </c>
    </row>
    <row r="14" spans="1:5" ht="16.5" customHeight="1">
      <c r="A14" s="7" t="s">
        <v>24</v>
      </c>
      <c r="B14" s="2" t="s">
        <v>8</v>
      </c>
      <c r="C14" s="5">
        <v>1.55</v>
      </c>
      <c r="D14" s="33" t="s">
        <v>107</v>
      </c>
      <c r="E14" s="33">
        <f t="shared" si="0"/>
        <v>198803</v>
      </c>
    </row>
    <row r="15" spans="1:7" ht="15.75" customHeight="1">
      <c r="A15" s="7" t="s">
        <v>25</v>
      </c>
      <c r="B15" s="2" t="s">
        <v>9</v>
      </c>
      <c r="C15" s="11">
        <f>C16+C17</f>
        <v>5</v>
      </c>
      <c r="D15" s="33" t="s">
        <v>115</v>
      </c>
      <c r="E15" s="57">
        <f>E16+E17</f>
        <v>576400</v>
      </c>
      <c r="G15" s="38"/>
    </row>
    <row r="16" spans="1:7" ht="16.5" customHeight="1" hidden="1">
      <c r="A16" s="7" t="s">
        <v>82</v>
      </c>
      <c r="B16" s="2" t="s">
        <v>9</v>
      </c>
      <c r="C16" s="5">
        <v>2</v>
      </c>
      <c r="D16" s="33">
        <v>115280</v>
      </c>
      <c r="E16" s="33">
        <f>D16*C16</f>
        <v>230560</v>
      </c>
      <c r="G16" s="38"/>
    </row>
    <row r="17" spans="1:5" ht="16.5" customHeight="1" hidden="1">
      <c r="A17" s="7" t="s">
        <v>83</v>
      </c>
      <c r="B17" s="2" t="s">
        <v>9</v>
      </c>
      <c r="C17" s="5">
        <v>3</v>
      </c>
      <c r="D17" s="33" t="s">
        <v>103</v>
      </c>
      <c r="E17" s="33">
        <f>D17*C17</f>
        <v>345840</v>
      </c>
    </row>
    <row r="18" spans="1:5" ht="16.5" customHeight="1">
      <c r="A18" s="7" t="s">
        <v>26</v>
      </c>
      <c r="B18" s="2" t="s">
        <v>10</v>
      </c>
      <c r="C18" s="5">
        <v>1</v>
      </c>
      <c r="D18" s="33" t="s">
        <v>115</v>
      </c>
      <c r="E18" s="33" t="s">
        <v>103</v>
      </c>
    </row>
    <row r="19" spans="1:5" ht="16.5" customHeight="1">
      <c r="A19" s="7" t="s">
        <v>27</v>
      </c>
      <c r="B19" s="2" t="s">
        <v>11</v>
      </c>
      <c r="C19" s="5">
        <v>1</v>
      </c>
      <c r="D19" s="33" t="s">
        <v>115</v>
      </c>
      <c r="E19" s="33" t="s">
        <v>103</v>
      </c>
    </row>
    <row r="20" spans="1:5" ht="16.5" customHeight="1">
      <c r="A20" s="7" t="s">
        <v>28</v>
      </c>
      <c r="B20" s="2" t="s">
        <v>12</v>
      </c>
      <c r="C20" s="5">
        <v>1</v>
      </c>
      <c r="D20" s="33" t="s">
        <v>115</v>
      </c>
      <c r="E20" s="33" t="s">
        <v>103</v>
      </c>
    </row>
    <row r="21" spans="1:5" ht="16.5" customHeight="1">
      <c r="A21" s="7" t="s">
        <v>29</v>
      </c>
      <c r="B21" s="2" t="s">
        <v>13</v>
      </c>
      <c r="C21" s="5">
        <v>1</v>
      </c>
      <c r="D21" s="33" t="s">
        <v>115</v>
      </c>
      <c r="E21" s="33" t="s">
        <v>103</v>
      </c>
    </row>
    <row r="22" spans="1:5" ht="16.5" customHeight="1">
      <c r="A22" s="7" t="s">
        <v>30</v>
      </c>
      <c r="B22" s="2" t="s">
        <v>14</v>
      </c>
      <c r="C22" s="5">
        <v>1</v>
      </c>
      <c r="D22" s="33" t="s">
        <v>115</v>
      </c>
      <c r="E22" s="33" t="s">
        <v>103</v>
      </c>
    </row>
    <row r="23" spans="1:5" ht="16.5" customHeight="1">
      <c r="A23" s="7" t="s">
        <v>31</v>
      </c>
      <c r="B23" s="2" t="s">
        <v>15</v>
      </c>
      <c r="C23" s="5">
        <v>1</v>
      </c>
      <c r="D23" s="33" t="s">
        <v>115</v>
      </c>
      <c r="E23" s="33" t="s">
        <v>103</v>
      </c>
    </row>
    <row r="24" spans="1:5" ht="16.5" customHeight="1">
      <c r="A24" s="7" t="s">
        <v>32</v>
      </c>
      <c r="B24" s="2" t="s">
        <v>16</v>
      </c>
      <c r="C24" s="5">
        <v>1</v>
      </c>
      <c r="D24" s="33" t="s">
        <v>115</v>
      </c>
      <c r="E24" s="33" t="s">
        <v>103</v>
      </c>
    </row>
    <row r="25" spans="1:9" ht="28.5" customHeight="1">
      <c r="A25" s="7" t="s">
        <v>84</v>
      </c>
      <c r="B25" s="2" t="s">
        <v>18</v>
      </c>
      <c r="C25" s="5">
        <v>1</v>
      </c>
      <c r="D25" s="33" t="s">
        <v>115</v>
      </c>
      <c r="E25" s="33" t="s">
        <v>103</v>
      </c>
      <c r="F25" s="38"/>
      <c r="G25" s="40"/>
      <c r="I25" s="40"/>
    </row>
    <row r="26" spans="1:5" ht="23.25" customHeight="1">
      <c r="A26" s="46" t="s">
        <v>17</v>
      </c>
      <c r="B26" s="47"/>
      <c r="C26" s="4">
        <f>C9+C10+C11+C12+C13+C14+C15+C18+C19+C20+C21+C22+C23+C24+C25</f>
        <v>25</v>
      </c>
      <c r="D26" s="26"/>
      <c r="E26" s="34">
        <f>E25+E24+E23+E22+E21+E20+E19+E18+E17+E16+E14+E13+E12+E11+E10+E9</f>
        <v>3169857</v>
      </c>
    </row>
    <row r="28" spans="1:5" ht="25.5" customHeight="1">
      <c r="A28" s="45" t="s">
        <v>121</v>
      </c>
      <c r="B28" s="45"/>
      <c r="C28" s="45"/>
      <c r="D28" s="45"/>
      <c r="E28" s="45"/>
    </row>
    <row r="30" spans="1:4" ht="14.25" customHeight="1">
      <c r="A30" s="45" t="s">
        <v>51</v>
      </c>
      <c r="B30" s="45"/>
      <c r="C30" s="44" t="s">
        <v>52</v>
      </c>
      <c r="D30" s="44"/>
    </row>
  </sheetData>
  <sheetProtection/>
  <mergeCells count="9">
    <mergeCell ref="C30:D30"/>
    <mergeCell ref="C2:E2"/>
    <mergeCell ref="A4:E4"/>
    <mergeCell ref="B6:D6"/>
    <mergeCell ref="A26:B26"/>
    <mergeCell ref="C1:E1"/>
    <mergeCell ref="A30:B30"/>
    <mergeCell ref="C3:E3"/>
    <mergeCell ref="A28:E28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C2" sqref="C2:E2"/>
    </sheetView>
  </sheetViews>
  <sheetFormatPr defaultColWidth="9.140625" defaultRowHeight="12.75"/>
  <cols>
    <col min="1" max="1" width="5.8515625" style="0" customWidth="1"/>
    <col min="2" max="2" width="32.8515625" style="0" customWidth="1"/>
    <col min="3" max="3" width="12.28125" style="0" customWidth="1"/>
    <col min="4" max="4" width="17.140625" style="0" customWidth="1"/>
    <col min="5" max="5" width="17.7109375" style="0" customWidth="1"/>
    <col min="7" max="7" width="10.57421875" style="0" bestFit="1" customWidth="1"/>
  </cols>
  <sheetData>
    <row r="2" spans="1:5" ht="14.25">
      <c r="A2" s="3"/>
      <c r="B2" s="1"/>
      <c r="C2" s="45" t="s">
        <v>131</v>
      </c>
      <c r="D2" s="45"/>
      <c r="E2" s="45"/>
    </row>
    <row r="3" spans="1:5" ht="14.25">
      <c r="A3" s="3"/>
      <c r="B3" s="1"/>
      <c r="C3" s="45" t="s">
        <v>53</v>
      </c>
      <c r="D3" s="45"/>
      <c r="E3" s="45"/>
    </row>
    <row r="4" spans="1:5" ht="14.25">
      <c r="A4" s="3"/>
      <c r="B4" s="1"/>
      <c r="C4" s="45" t="s">
        <v>97</v>
      </c>
      <c r="D4" s="45"/>
      <c r="E4" s="45"/>
    </row>
    <row r="5" spans="1:5" ht="39" customHeight="1">
      <c r="A5" s="45" t="s">
        <v>112</v>
      </c>
      <c r="B5" s="45"/>
      <c r="C5" s="45"/>
      <c r="D5" s="45"/>
      <c r="E5" s="45"/>
    </row>
    <row r="6" spans="1:5" ht="14.25">
      <c r="A6" s="3">
        <v>1</v>
      </c>
      <c r="B6" s="6" t="s">
        <v>1</v>
      </c>
      <c r="C6" s="6"/>
      <c r="D6" s="3"/>
      <c r="E6" s="3"/>
    </row>
    <row r="7" spans="1:5" ht="14.25">
      <c r="A7" s="3">
        <v>2</v>
      </c>
      <c r="B7" s="48" t="s">
        <v>2</v>
      </c>
      <c r="C7" s="48"/>
      <c r="D7" s="48"/>
      <c r="E7" s="3"/>
    </row>
    <row r="8" spans="1:5" ht="13.5">
      <c r="A8" s="3"/>
      <c r="B8" s="1"/>
      <c r="C8" s="1"/>
      <c r="D8" s="3"/>
      <c r="E8" s="3"/>
    </row>
    <row r="9" spans="1:5" ht="28.5">
      <c r="A9" s="24" t="s">
        <v>3</v>
      </c>
      <c r="B9" s="24" t="s">
        <v>4</v>
      </c>
      <c r="C9" s="24" t="s">
        <v>5</v>
      </c>
      <c r="D9" s="25" t="s">
        <v>39</v>
      </c>
      <c r="E9" s="26" t="s">
        <v>50</v>
      </c>
    </row>
    <row r="10" spans="1:5" ht="19.5" customHeight="1">
      <c r="A10" s="15">
        <v>1</v>
      </c>
      <c r="B10" s="16" t="s">
        <v>6</v>
      </c>
      <c r="C10" s="15">
        <v>1</v>
      </c>
      <c r="D10" s="27">
        <v>212040</v>
      </c>
      <c r="E10" s="27">
        <f>D10*C10</f>
        <v>212040</v>
      </c>
    </row>
    <row r="11" spans="1:5" ht="20.25" customHeight="1">
      <c r="A11" s="15">
        <v>2</v>
      </c>
      <c r="B11" s="16" t="s">
        <v>7</v>
      </c>
      <c r="C11" s="15">
        <v>1</v>
      </c>
      <c r="D11" s="27">
        <v>160770</v>
      </c>
      <c r="E11" s="27">
        <f>D11*C11</f>
        <v>160770</v>
      </c>
    </row>
    <row r="12" spans="1:5" ht="18" customHeight="1">
      <c r="A12" s="15">
        <v>3</v>
      </c>
      <c r="B12" s="16" t="s">
        <v>49</v>
      </c>
      <c r="C12" s="15">
        <v>1</v>
      </c>
      <c r="D12" s="27" t="s">
        <v>115</v>
      </c>
      <c r="E12" s="27">
        <v>115280</v>
      </c>
    </row>
    <row r="13" spans="1:5" ht="26.25" customHeight="1">
      <c r="A13" s="15">
        <v>4</v>
      </c>
      <c r="B13" s="28" t="s">
        <v>113</v>
      </c>
      <c r="C13" s="17">
        <v>10.85</v>
      </c>
      <c r="D13" s="29"/>
      <c r="E13" s="29">
        <v>1408537</v>
      </c>
    </row>
    <row r="14" spans="1:5" ht="21" customHeight="1">
      <c r="A14" s="15">
        <v>4.1</v>
      </c>
      <c r="B14" s="16" t="s">
        <v>61</v>
      </c>
      <c r="C14" s="15"/>
      <c r="D14" s="27">
        <v>148610</v>
      </c>
      <c r="E14" s="27"/>
    </row>
    <row r="15" spans="1:5" ht="18.75" customHeight="1">
      <c r="A15" s="15">
        <v>4.2</v>
      </c>
      <c r="B15" s="16" t="s">
        <v>62</v>
      </c>
      <c r="C15" s="15">
        <v>2.33</v>
      </c>
      <c r="D15" s="27">
        <v>135520</v>
      </c>
      <c r="E15" s="27">
        <v>315762</v>
      </c>
    </row>
    <row r="16" spans="1:5" ht="22.5" customHeight="1">
      <c r="A16" s="15">
        <v>4.3</v>
      </c>
      <c r="B16" s="16" t="s">
        <v>8</v>
      </c>
      <c r="C16" s="15">
        <v>8.52</v>
      </c>
      <c r="D16" s="27">
        <v>128260</v>
      </c>
      <c r="E16" s="27">
        <v>1092775</v>
      </c>
    </row>
    <row r="17" spans="1:5" ht="24" customHeight="1">
      <c r="A17" s="15">
        <v>5</v>
      </c>
      <c r="B17" s="16" t="s">
        <v>69</v>
      </c>
      <c r="C17" s="15">
        <v>1.75</v>
      </c>
      <c r="D17" s="27"/>
      <c r="E17" s="27">
        <v>215985</v>
      </c>
    </row>
    <row r="18" spans="1:5" ht="23.25" customHeight="1">
      <c r="A18" s="15">
        <v>5.1</v>
      </c>
      <c r="B18" s="16" t="s">
        <v>114</v>
      </c>
      <c r="C18" s="15"/>
      <c r="D18" s="27">
        <v>131890</v>
      </c>
      <c r="E18" s="27"/>
    </row>
    <row r="19" spans="1:5" ht="27" customHeight="1">
      <c r="A19" s="15">
        <v>5.2</v>
      </c>
      <c r="B19" s="16" t="s">
        <v>64</v>
      </c>
      <c r="C19" s="15">
        <v>1.75</v>
      </c>
      <c r="D19" s="27">
        <v>123420</v>
      </c>
      <c r="E19" s="27">
        <v>215985</v>
      </c>
    </row>
    <row r="20" spans="1:5" ht="21" customHeight="1">
      <c r="A20" s="15">
        <v>6</v>
      </c>
      <c r="B20" s="16" t="s">
        <v>9</v>
      </c>
      <c r="C20" s="15">
        <v>7</v>
      </c>
      <c r="D20" s="27" t="s">
        <v>115</v>
      </c>
      <c r="E20" s="27">
        <v>806960</v>
      </c>
    </row>
    <row r="21" spans="1:5" ht="20.25" customHeight="1">
      <c r="A21" s="15">
        <v>7</v>
      </c>
      <c r="B21" s="16" t="s">
        <v>10</v>
      </c>
      <c r="C21" s="17">
        <v>1.5</v>
      </c>
      <c r="D21" s="27" t="s">
        <v>115</v>
      </c>
      <c r="E21" s="27">
        <v>172920</v>
      </c>
    </row>
    <row r="22" spans="1:5" ht="22.5" customHeight="1">
      <c r="A22" s="15">
        <v>8</v>
      </c>
      <c r="B22" s="16" t="s">
        <v>11</v>
      </c>
      <c r="C22" s="15">
        <v>1</v>
      </c>
      <c r="D22" s="27" t="s">
        <v>115</v>
      </c>
      <c r="E22" s="27">
        <v>115280</v>
      </c>
    </row>
    <row r="23" spans="1:5" ht="19.5" customHeight="1">
      <c r="A23" s="15">
        <v>9</v>
      </c>
      <c r="B23" s="16" t="s">
        <v>12</v>
      </c>
      <c r="C23" s="15">
        <v>1</v>
      </c>
      <c r="D23" s="27" t="s">
        <v>115</v>
      </c>
      <c r="E23" s="27">
        <v>115280</v>
      </c>
    </row>
    <row r="24" spans="1:5" ht="23.25" customHeight="1">
      <c r="A24" s="15">
        <v>10</v>
      </c>
      <c r="B24" s="16" t="s">
        <v>13</v>
      </c>
      <c r="C24" s="15">
        <v>1</v>
      </c>
      <c r="D24" s="27" t="s">
        <v>115</v>
      </c>
      <c r="E24" s="27">
        <v>115280</v>
      </c>
    </row>
    <row r="25" spans="1:5" ht="20.25" customHeight="1">
      <c r="A25" s="15">
        <v>11</v>
      </c>
      <c r="B25" s="16" t="s">
        <v>14</v>
      </c>
      <c r="C25" s="15">
        <v>1</v>
      </c>
      <c r="D25" s="27" t="s">
        <v>115</v>
      </c>
      <c r="E25" s="27">
        <v>115280</v>
      </c>
    </row>
    <row r="26" spans="1:5" ht="20.25" customHeight="1">
      <c r="A26" s="15">
        <v>12</v>
      </c>
      <c r="B26" s="16" t="s">
        <v>15</v>
      </c>
      <c r="C26" s="15">
        <v>1</v>
      </c>
      <c r="D26" s="27" t="s">
        <v>115</v>
      </c>
      <c r="E26" s="27">
        <v>115280</v>
      </c>
    </row>
    <row r="27" spans="1:5" ht="18" customHeight="1">
      <c r="A27" s="15">
        <v>13</v>
      </c>
      <c r="B27" s="16" t="s">
        <v>16</v>
      </c>
      <c r="C27" s="15">
        <v>1</v>
      </c>
      <c r="D27" s="27" t="s">
        <v>115</v>
      </c>
      <c r="E27" s="27">
        <v>115280</v>
      </c>
    </row>
    <row r="28" spans="1:5" ht="39" customHeight="1">
      <c r="A28" s="15">
        <v>14</v>
      </c>
      <c r="B28" s="16" t="s">
        <v>18</v>
      </c>
      <c r="C28" s="15">
        <v>1</v>
      </c>
      <c r="D28" s="27" t="s">
        <v>115</v>
      </c>
      <c r="E28" s="27">
        <v>115280</v>
      </c>
    </row>
    <row r="29" spans="1:7" ht="14.25">
      <c r="A29" s="53" t="s">
        <v>17</v>
      </c>
      <c r="B29" s="54"/>
      <c r="C29" s="30">
        <f>C28+C27+C26+C25+C24+C23+C22+C21+C20+C17+C13+C12+C11+C10</f>
        <v>31.1</v>
      </c>
      <c r="D29" s="31"/>
      <c r="E29" s="31">
        <f>E10+E11+E12+E13+E17+E20+E21+E22+E23+E24+E25+E26+E27+E28</f>
        <v>3899452</v>
      </c>
      <c r="G29" s="39"/>
    </row>
    <row r="30" spans="1:5" ht="13.5">
      <c r="A30" s="32"/>
      <c r="B30" s="18"/>
      <c r="C30" s="18"/>
      <c r="D30" s="32"/>
      <c r="E30" s="32"/>
    </row>
    <row r="31" spans="1:5" ht="1.5" customHeight="1">
      <c r="A31" s="50" t="s">
        <v>121</v>
      </c>
      <c r="B31" s="50"/>
      <c r="C31" s="50"/>
      <c r="D31" s="50"/>
      <c r="E31" s="50"/>
    </row>
    <row r="32" spans="1:5" ht="54" customHeight="1">
      <c r="A32" s="50"/>
      <c r="B32" s="50"/>
      <c r="C32" s="50"/>
      <c r="D32" s="50"/>
      <c r="E32" s="50"/>
    </row>
    <row r="33" spans="1:5" ht="14.25">
      <c r="A33" s="51" t="s">
        <v>51</v>
      </c>
      <c r="B33" s="51"/>
      <c r="C33" s="52" t="s">
        <v>52</v>
      </c>
      <c r="D33" s="52"/>
      <c r="E33" s="32"/>
    </row>
    <row r="35" ht="12.75">
      <c r="E35" s="43"/>
    </row>
  </sheetData>
  <sheetProtection/>
  <mergeCells count="9">
    <mergeCell ref="A31:E32"/>
    <mergeCell ref="A33:B33"/>
    <mergeCell ref="C33:D33"/>
    <mergeCell ref="C2:E2"/>
    <mergeCell ref="C3:E3"/>
    <mergeCell ref="C4:E4"/>
    <mergeCell ref="A5:E5"/>
    <mergeCell ref="B7:D7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16" sqref="C16:E19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4" width="16.7109375" style="3" customWidth="1"/>
    <col min="5" max="5" width="18.00390625" style="3" customWidth="1"/>
    <col min="6" max="16384" width="9.140625" style="1" customWidth="1"/>
  </cols>
  <sheetData>
    <row r="1" spans="3:5" ht="14.25" customHeight="1">
      <c r="C1" s="45" t="s">
        <v>42</v>
      </c>
      <c r="D1" s="45"/>
      <c r="E1" s="45"/>
    </row>
    <row r="2" spans="3:5" ht="14.25" customHeight="1">
      <c r="C2" s="45" t="s">
        <v>53</v>
      </c>
      <c r="D2" s="45"/>
      <c r="E2" s="45"/>
    </row>
    <row r="3" spans="3:5" ht="14.25" customHeight="1">
      <c r="C3" s="45" t="s">
        <v>97</v>
      </c>
      <c r="D3" s="45"/>
      <c r="E3" s="45"/>
    </row>
    <row r="4" spans="1:5" ht="48" customHeight="1">
      <c r="A4" s="45" t="s">
        <v>75</v>
      </c>
      <c r="B4" s="45"/>
      <c r="C4" s="45"/>
      <c r="D4" s="45"/>
      <c r="E4" s="45"/>
    </row>
    <row r="5" spans="1:3" ht="14.25">
      <c r="A5" s="3">
        <v>1</v>
      </c>
      <c r="B5" s="6" t="s">
        <v>1</v>
      </c>
      <c r="C5" s="6"/>
    </row>
    <row r="6" spans="1:4" ht="21" customHeight="1">
      <c r="A6" s="3">
        <v>2</v>
      </c>
      <c r="B6" s="48" t="s">
        <v>2</v>
      </c>
      <c r="C6" s="48"/>
      <c r="D6" s="48"/>
    </row>
    <row r="8" spans="1:5" ht="28.5" customHeight="1">
      <c r="A8" s="9" t="s">
        <v>3</v>
      </c>
      <c r="B8" s="9" t="s">
        <v>4</v>
      </c>
      <c r="C8" s="9" t="s">
        <v>5</v>
      </c>
      <c r="D8" s="25" t="s">
        <v>39</v>
      </c>
      <c r="E8" s="26" t="s">
        <v>50</v>
      </c>
    </row>
    <row r="9" spans="1:5" ht="16.5" customHeight="1">
      <c r="A9" s="5">
        <v>1</v>
      </c>
      <c r="B9" s="2" t="s">
        <v>6</v>
      </c>
      <c r="C9" s="5">
        <v>1</v>
      </c>
      <c r="D9" s="27">
        <v>212040</v>
      </c>
      <c r="E9" s="27">
        <f aca="true" t="shared" si="0" ref="E9:E14">D9*C9</f>
        <v>212040</v>
      </c>
    </row>
    <row r="10" spans="1:5" ht="16.5" customHeight="1">
      <c r="A10" s="5">
        <v>2</v>
      </c>
      <c r="B10" s="2" t="s">
        <v>7</v>
      </c>
      <c r="C10" s="5">
        <v>1</v>
      </c>
      <c r="D10" s="27">
        <v>160770</v>
      </c>
      <c r="E10" s="27">
        <f t="shared" si="0"/>
        <v>160770</v>
      </c>
    </row>
    <row r="11" spans="1:5" ht="16.5" customHeight="1">
      <c r="A11" s="5">
        <v>3</v>
      </c>
      <c r="B11" s="2" t="s">
        <v>49</v>
      </c>
      <c r="C11" s="5">
        <v>1</v>
      </c>
      <c r="D11" s="27" t="s">
        <v>115</v>
      </c>
      <c r="E11" s="27">
        <v>115280</v>
      </c>
    </row>
    <row r="12" spans="1:5" ht="16.5" customHeight="1">
      <c r="A12" s="5">
        <v>4</v>
      </c>
      <c r="B12" s="2" t="s">
        <v>61</v>
      </c>
      <c r="C12" s="5">
        <v>1.55</v>
      </c>
      <c r="D12" s="27">
        <v>148610</v>
      </c>
      <c r="E12" s="27">
        <f t="shared" si="0"/>
        <v>230345.5</v>
      </c>
    </row>
    <row r="13" spans="1:5" ht="35.25" customHeight="1">
      <c r="A13" s="5">
        <v>5</v>
      </c>
      <c r="B13" s="2" t="s">
        <v>68</v>
      </c>
      <c r="C13" s="5">
        <v>1.75</v>
      </c>
      <c r="D13" s="27">
        <v>123420</v>
      </c>
      <c r="E13" s="27">
        <f t="shared" si="0"/>
        <v>215985</v>
      </c>
    </row>
    <row r="14" spans="1:5" ht="16.5" customHeight="1">
      <c r="A14" s="5">
        <v>6</v>
      </c>
      <c r="B14" s="2" t="s">
        <v>62</v>
      </c>
      <c r="C14" s="5">
        <v>7.75</v>
      </c>
      <c r="D14" s="27">
        <v>135520</v>
      </c>
      <c r="E14" s="27">
        <f t="shared" si="0"/>
        <v>1050280</v>
      </c>
    </row>
    <row r="15" spans="1:5" ht="16.5" customHeight="1">
      <c r="A15" s="5">
        <v>7</v>
      </c>
      <c r="B15" s="2" t="s">
        <v>8</v>
      </c>
      <c r="C15" s="5">
        <v>1.55</v>
      </c>
      <c r="D15" s="27">
        <v>128260</v>
      </c>
      <c r="E15" s="27">
        <f>D15*C15</f>
        <v>198803</v>
      </c>
    </row>
    <row r="16" spans="1:5" ht="16.5" customHeight="1">
      <c r="A16" s="5">
        <v>8</v>
      </c>
      <c r="B16" s="2" t="s">
        <v>9</v>
      </c>
      <c r="C16" s="5">
        <f>C17+C18</f>
        <v>7</v>
      </c>
      <c r="D16" s="27" t="s">
        <v>115</v>
      </c>
      <c r="E16" s="27">
        <f>E17+E18</f>
        <v>806960</v>
      </c>
    </row>
    <row r="17" spans="1:5" ht="0.75" customHeight="1" hidden="1">
      <c r="A17" s="5">
        <v>8.1</v>
      </c>
      <c r="B17" s="2" t="s">
        <v>9</v>
      </c>
      <c r="C17" s="5">
        <v>2</v>
      </c>
      <c r="D17" s="27">
        <v>115280</v>
      </c>
      <c r="E17" s="27">
        <f>D17*C17</f>
        <v>230560</v>
      </c>
    </row>
    <row r="18" spans="1:5" ht="16.5" customHeight="1" hidden="1">
      <c r="A18" s="5">
        <v>8.2</v>
      </c>
      <c r="B18" s="2" t="s">
        <v>9</v>
      </c>
      <c r="C18" s="5">
        <v>5</v>
      </c>
      <c r="D18" s="27">
        <v>115280</v>
      </c>
      <c r="E18" s="27">
        <f>D18*C18</f>
        <v>576400</v>
      </c>
    </row>
    <row r="19" spans="1:5" s="18" customFormat="1" ht="16.5" customHeight="1">
      <c r="A19" s="15">
        <v>9</v>
      </c>
      <c r="B19" s="16" t="s">
        <v>10</v>
      </c>
      <c r="C19" s="15">
        <v>1.5</v>
      </c>
      <c r="D19" s="27" t="s">
        <v>115</v>
      </c>
      <c r="E19" s="27">
        <v>172920</v>
      </c>
    </row>
    <row r="20" spans="1:5" ht="16.5" customHeight="1">
      <c r="A20" s="5">
        <v>10</v>
      </c>
      <c r="B20" s="2" t="s">
        <v>11</v>
      </c>
      <c r="C20" s="5">
        <v>1</v>
      </c>
      <c r="D20" s="27" t="s">
        <v>115</v>
      </c>
      <c r="E20" s="27">
        <v>115280</v>
      </c>
    </row>
    <row r="21" spans="1:5" ht="16.5" customHeight="1">
      <c r="A21" s="5">
        <v>11</v>
      </c>
      <c r="B21" s="2" t="s">
        <v>12</v>
      </c>
      <c r="C21" s="5">
        <v>1</v>
      </c>
      <c r="D21" s="27" t="s">
        <v>115</v>
      </c>
      <c r="E21" s="27">
        <v>115280</v>
      </c>
    </row>
    <row r="22" spans="1:5" ht="16.5" customHeight="1">
      <c r="A22" s="5">
        <v>12</v>
      </c>
      <c r="B22" s="2" t="s">
        <v>13</v>
      </c>
      <c r="C22" s="5">
        <v>1</v>
      </c>
      <c r="D22" s="27" t="s">
        <v>115</v>
      </c>
      <c r="E22" s="27">
        <v>115280</v>
      </c>
    </row>
    <row r="23" spans="1:5" ht="16.5" customHeight="1">
      <c r="A23" s="5">
        <v>13</v>
      </c>
      <c r="B23" s="2" t="s">
        <v>14</v>
      </c>
      <c r="C23" s="5">
        <v>1</v>
      </c>
      <c r="D23" s="27" t="s">
        <v>115</v>
      </c>
      <c r="E23" s="27">
        <v>115280</v>
      </c>
    </row>
    <row r="24" spans="1:5" ht="16.5" customHeight="1">
      <c r="A24" s="5">
        <v>14</v>
      </c>
      <c r="B24" s="2" t="s">
        <v>15</v>
      </c>
      <c r="C24" s="5">
        <v>1</v>
      </c>
      <c r="D24" s="27" t="s">
        <v>115</v>
      </c>
      <c r="E24" s="27">
        <v>115280</v>
      </c>
    </row>
    <row r="25" spans="1:5" ht="16.5" customHeight="1">
      <c r="A25" s="5">
        <v>15</v>
      </c>
      <c r="B25" s="2" t="s">
        <v>16</v>
      </c>
      <c r="C25" s="5">
        <v>1</v>
      </c>
      <c r="D25" s="27" t="s">
        <v>115</v>
      </c>
      <c r="E25" s="27">
        <v>115280</v>
      </c>
    </row>
    <row r="26" spans="1:5" ht="27.75" customHeight="1">
      <c r="A26" s="5">
        <v>16</v>
      </c>
      <c r="B26" s="2" t="s">
        <v>18</v>
      </c>
      <c r="C26" s="5">
        <v>1</v>
      </c>
      <c r="D26" s="27" t="s">
        <v>115</v>
      </c>
      <c r="E26" s="27">
        <v>115280</v>
      </c>
    </row>
    <row r="27" spans="1:8" ht="23.25" customHeight="1">
      <c r="A27" s="46" t="s">
        <v>17</v>
      </c>
      <c r="B27" s="47"/>
      <c r="C27" s="12">
        <f>C9+C10+C11+C12+C13+C14+C15+C16+C19+C20+C21+C22+C23+C24+C25+C26</f>
        <v>31.1</v>
      </c>
      <c r="D27" s="31"/>
      <c r="E27" s="31">
        <f>E9+E10+E11+E12+E13+E14+E15+E16+E19+E20+E21+E22+E23+E24+E25+E26</f>
        <v>3970343.5</v>
      </c>
      <c r="G27" s="55"/>
      <c r="H27" s="55"/>
    </row>
    <row r="28" spans="1:5" ht="13.5">
      <c r="A28" s="49" t="s">
        <v>121</v>
      </c>
      <c r="B28" s="49"/>
      <c r="C28" s="49"/>
      <c r="D28" s="49"/>
      <c r="E28" s="49"/>
    </row>
    <row r="29" spans="1:5" ht="14.25" customHeight="1">
      <c r="A29" s="45"/>
      <c r="B29" s="45"/>
      <c r="C29" s="45"/>
      <c r="D29" s="45"/>
      <c r="E29" s="45"/>
    </row>
    <row r="30" spans="1:5" ht="14.25" customHeight="1">
      <c r="A30" s="45"/>
      <c r="B30" s="45"/>
      <c r="C30" s="45"/>
      <c r="D30" s="45"/>
      <c r="E30" s="45"/>
    </row>
    <row r="31" spans="1:4" ht="46.5" customHeight="1">
      <c r="A31" s="45" t="s">
        <v>51</v>
      </c>
      <c r="B31" s="45"/>
      <c r="C31" s="44" t="s">
        <v>52</v>
      </c>
      <c r="D31" s="44"/>
    </row>
  </sheetData>
  <sheetProtection/>
  <mergeCells count="10">
    <mergeCell ref="G27:H27"/>
    <mergeCell ref="C1:E1"/>
    <mergeCell ref="C31:D31"/>
    <mergeCell ref="C3:E3"/>
    <mergeCell ref="A4:E4"/>
    <mergeCell ref="B6:D6"/>
    <mergeCell ref="A27:B27"/>
    <mergeCell ref="C2:E2"/>
    <mergeCell ref="A31:B31"/>
    <mergeCell ref="A28:E30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16" sqref="C16:E16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7.7109375" style="3" customWidth="1"/>
    <col min="5" max="5" width="18.00390625" style="3" customWidth="1"/>
    <col min="6" max="16384" width="9.140625" style="1" customWidth="1"/>
  </cols>
  <sheetData>
    <row r="1" spans="3:5" ht="14.25">
      <c r="C1" s="45" t="s">
        <v>43</v>
      </c>
      <c r="D1" s="45"/>
      <c r="E1" s="45"/>
    </row>
    <row r="2" spans="3:5" ht="14.25" customHeight="1">
      <c r="C2" s="45" t="s">
        <v>53</v>
      </c>
      <c r="D2" s="45"/>
      <c r="E2" s="45"/>
    </row>
    <row r="3" spans="3:5" ht="14.25" customHeight="1">
      <c r="C3" s="45" t="s">
        <v>98</v>
      </c>
      <c r="D3" s="45"/>
      <c r="E3" s="45"/>
    </row>
    <row r="4" spans="1:5" ht="48" customHeight="1">
      <c r="A4" s="45" t="s">
        <v>74</v>
      </c>
      <c r="B4" s="45"/>
      <c r="C4" s="45"/>
      <c r="D4" s="45"/>
      <c r="E4" s="45"/>
    </row>
    <row r="5" spans="2:3" ht="14.25">
      <c r="B5" s="6" t="s">
        <v>35</v>
      </c>
      <c r="C5" s="6"/>
    </row>
    <row r="6" spans="1:4" ht="20.25" customHeight="1">
      <c r="A6" s="3">
        <v>2</v>
      </c>
      <c r="B6" s="48" t="s">
        <v>2</v>
      </c>
      <c r="C6" s="48"/>
      <c r="D6" s="48"/>
    </row>
    <row r="8" spans="1:5" ht="40.5" customHeight="1">
      <c r="A8" s="9" t="s">
        <v>3</v>
      </c>
      <c r="B8" s="9" t="s">
        <v>4</v>
      </c>
      <c r="C8" s="9" t="s">
        <v>5</v>
      </c>
      <c r="D8" s="25" t="s">
        <v>39</v>
      </c>
      <c r="E8" s="26" t="s">
        <v>50</v>
      </c>
    </row>
    <row r="9" spans="1:5" ht="16.5" customHeight="1">
      <c r="A9" s="5">
        <v>1</v>
      </c>
      <c r="B9" s="2" t="s">
        <v>6</v>
      </c>
      <c r="C9" s="5">
        <v>1</v>
      </c>
      <c r="D9" s="15">
        <v>212040</v>
      </c>
      <c r="E9" s="15">
        <f aca="true" t="shared" si="0" ref="E9:E15">C9*D9</f>
        <v>212040</v>
      </c>
    </row>
    <row r="10" spans="1:5" ht="16.5" customHeight="1">
      <c r="A10" s="5">
        <v>2</v>
      </c>
      <c r="B10" s="2" t="s">
        <v>7</v>
      </c>
      <c r="C10" s="5">
        <v>1</v>
      </c>
      <c r="D10" s="15">
        <v>160770</v>
      </c>
      <c r="E10" s="15">
        <f t="shared" si="0"/>
        <v>160770</v>
      </c>
    </row>
    <row r="11" spans="1:5" ht="16.5" customHeight="1">
      <c r="A11" s="5">
        <v>3</v>
      </c>
      <c r="B11" s="2" t="s">
        <v>49</v>
      </c>
      <c r="C11" s="5">
        <v>1</v>
      </c>
      <c r="D11" s="15" t="s">
        <v>115</v>
      </c>
      <c r="E11" s="15">
        <v>115280</v>
      </c>
    </row>
    <row r="12" spans="1:5" ht="16.5" customHeight="1">
      <c r="A12" s="5">
        <v>4</v>
      </c>
      <c r="B12" s="2" t="s">
        <v>61</v>
      </c>
      <c r="C12" s="5">
        <v>0.775</v>
      </c>
      <c r="D12" s="15">
        <v>148610</v>
      </c>
      <c r="E12" s="15">
        <f t="shared" si="0"/>
        <v>115172.75</v>
      </c>
    </row>
    <row r="13" spans="1:5" ht="25.5" customHeight="1">
      <c r="A13" s="5">
        <v>5</v>
      </c>
      <c r="B13" s="2" t="s">
        <v>64</v>
      </c>
      <c r="C13" s="5">
        <v>1</v>
      </c>
      <c r="D13" s="15">
        <v>123420</v>
      </c>
      <c r="E13" s="15">
        <f t="shared" si="0"/>
        <v>123420</v>
      </c>
    </row>
    <row r="14" spans="1:5" ht="16.5" customHeight="1">
      <c r="A14" s="5">
        <v>6</v>
      </c>
      <c r="B14" s="2" t="s">
        <v>62</v>
      </c>
      <c r="C14" s="5">
        <v>2.325</v>
      </c>
      <c r="D14" s="15">
        <v>135520</v>
      </c>
      <c r="E14" s="37">
        <f t="shared" si="0"/>
        <v>315084</v>
      </c>
    </row>
    <row r="15" spans="1:5" ht="16.5" customHeight="1">
      <c r="A15" s="5">
        <v>7</v>
      </c>
      <c r="B15" s="2" t="s">
        <v>8</v>
      </c>
      <c r="C15" s="5">
        <v>3.1</v>
      </c>
      <c r="D15" s="15">
        <v>128260</v>
      </c>
      <c r="E15" s="15">
        <f t="shared" si="0"/>
        <v>397606</v>
      </c>
    </row>
    <row r="16" spans="1:5" ht="15.75" customHeight="1">
      <c r="A16" s="5">
        <v>8</v>
      </c>
      <c r="B16" s="2" t="s">
        <v>9</v>
      </c>
      <c r="C16" s="5">
        <f>C17+C18</f>
        <v>4</v>
      </c>
      <c r="D16" s="15" t="s">
        <v>115</v>
      </c>
      <c r="E16" s="15">
        <v>461120</v>
      </c>
    </row>
    <row r="17" spans="1:5" ht="16.5" customHeight="1" hidden="1">
      <c r="A17" s="5">
        <v>8.1</v>
      </c>
      <c r="B17" s="2" t="s">
        <v>9</v>
      </c>
      <c r="C17" s="5">
        <v>1</v>
      </c>
      <c r="D17" s="15" t="s">
        <v>115</v>
      </c>
      <c r="E17" s="15" t="e">
        <f>C17*D17</f>
        <v>#VALUE!</v>
      </c>
    </row>
    <row r="18" spans="1:5" ht="16.5" customHeight="1" hidden="1">
      <c r="A18" s="5">
        <v>8.2</v>
      </c>
      <c r="B18" s="2" t="s">
        <v>9</v>
      </c>
      <c r="C18" s="5">
        <v>3</v>
      </c>
      <c r="D18" s="15" t="s">
        <v>115</v>
      </c>
      <c r="E18" s="15" t="e">
        <f>C18*D18</f>
        <v>#VALUE!</v>
      </c>
    </row>
    <row r="19" spans="1:5" ht="16.5" customHeight="1">
      <c r="A19" s="5">
        <v>9</v>
      </c>
      <c r="B19" s="2" t="s">
        <v>10</v>
      </c>
      <c r="C19" s="5">
        <v>1</v>
      </c>
      <c r="D19" s="15" t="s">
        <v>115</v>
      </c>
      <c r="E19" s="15">
        <v>115280</v>
      </c>
    </row>
    <row r="20" spans="1:5" ht="16.5" customHeight="1">
      <c r="A20" s="5">
        <v>10</v>
      </c>
      <c r="B20" s="2" t="s">
        <v>11</v>
      </c>
      <c r="C20" s="5">
        <v>1</v>
      </c>
      <c r="D20" s="15" t="s">
        <v>115</v>
      </c>
      <c r="E20" s="15">
        <v>115280</v>
      </c>
    </row>
    <row r="21" spans="1:5" ht="16.5" customHeight="1">
      <c r="A21" s="5">
        <v>11</v>
      </c>
      <c r="B21" s="2" t="s">
        <v>12</v>
      </c>
      <c r="C21" s="5">
        <v>1</v>
      </c>
      <c r="D21" s="15" t="s">
        <v>115</v>
      </c>
      <c r="E21" s="15">
        <v>115280</v>
      </c>
    </row>
    <row r="22" spans="1:5" ht="16.5" customHeight="1">
      <c r="A22" s="5">
        <v>12</v>
      </c>
      <c r="B22" s="2" t="s">
        <v>13</v>
      </c>
      <c r="C22" s="5">
        <v>1</v>
      </c>
      <c r="D22" s="15" t="s">
        <v>115</v>
      </c>
      <c r="E22" s="15">
        <v>115280</v>
      </c>
    </row>
    <row r="23" spans="1:5" ht="16.5" customHeight="1">
      <c r="A23" s="5">
        <v>13</v>
      </c>
      <c r="B23" s="2" t="s">
        <v>14</v>
      </c>
      <c r="C23" s="5">
        <v>1</v>
      </c>
      <c r="D23" s="15" t="s">
        <v>115</v>
      </c>
      <c r="E23" s="15">
        <v>115280</v>
      </c>
    </row>
    <row r="24" spans="1:7" ht="16.5" customHeight="1">
      <c r="A24" s="5">
        <v>14</v>
      </c>
      <c r="B24" s="2" t="s">
        <v>15</v>
      </c>
      <c r="C24" s="5">
        <v>1</v>
      </c>
      <c r="D24" s="15" t="s">
        <v>115</v>
      </c>
      <c r="E24" s="15">
        <v>115280</v>
      </c>
      <c r="G24" s="1" t="s">
        <v>80</v>
      </c>
    </row>
    <row r="25" spans="1:7" ht="33" customHeight="1">
      <c r="A25" s="5">
        <v>15</v>
      </c>
      <c r="B25" s="2" t="s">
        <v>18</v>
      </c>
      <c r="C25" s="5">
        <v>1</v>
      </c>
      <c r="D25" s="15" t="s">
        <v>115</v>
      </c>
      <c r="E25" s="15">
        <v>115280</v>
      </c>
      <c r="G25" s="1" t="s">
        <v>80</v>
      </c>
    </row>
    <row r="26" spans="1:5" ht="23.25" customHeight="1">
      <c r="A26" s="46" t="s">
        <v>78</v>
      </c>
      <c r="B26" s="47"/>
      <c r="C26" s="4">
        <f>C9+C10+C11+C12+C13+C14+C15+C16+C19+C20+C21+C22+C23+C24+C25</f>
        <v>21.200000000000003</v>
      </c>
      <c r="D26" s="26"/>
      <c r="E26" s="26">
        <f>E9+E10+E11+E12+E13+E14+E15+E16+E19+E20+E21+E22+E23+E24+E25</f>
        <v>2707452.75</v>
      </c>
    </row>
    <row r="27" spans="1:5" ht="13.5">
      <c r="A27" s="49" t="s">
        <v>121</v>
      </c>
      <c r="B27" s="49"/>
      <c r="C27" s="49"/>
      <c r="D27" s="49"/>
      <c r="E27" s="49"/>
    </row>
    <row r="28" spans="1:5" ht="14.25" customHeight="1">
      <c r="A28" s="45"/>
      <c r="B28" s="45"/>
      <c r="C28" s="45"/>
      <c r="D28" s="45"/>
      <c r="E28" s="45"/>
    </row>
    <row r="29" spans="1:5" ht="13.5">
      <c r="A29" s="45"/>
      <c r="B29" s="45"/>
      <c r="C29" s="45"/>
      <c r="D29" s="45"/>
      <c r="E29" s="45"/>
    </row>
    <row r="30" spans="1:4" ht="45" customHeight="1">
      <c r="A30" s="45" t="s">
        <v>51</v>
      </c>
      <c r="B30" s="45"/>
      <c r="C30" s="44" t="s">
        <v>52</v>
      </c>
      <c r="D30" s="44"/>
    </row>
  </sheetData>
  <sheetProtection/>
  <mergeCells count="9">
    <mergeCell ref="C30:D30"/>
    <mergeCell ref="B6:D6"/>
    <mergeCell ref="A26:B26"/>
    <mergeCell ref="C1:E1"/>
    <mergeCell ref="C2:E2"/>
    <mergeCell ref="C3:E3"/>
    <mergeCell ref="A4:E4"/>
    <mergeCell ref="A30:B30"/>
    <mergeCell ref="A27:E29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0">
      <selection activeCell="C1" sqref="C1:E1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6.7109375" style="3" customWidth="1"/>
    <col min="5" max="5" width="16.8515625" style="3" customWidth="1"/>
    <col min="6" max="16384" width="9.140625" style="1" customWidth="1"/>
  </cols>
  <sheetData>
    <row r="1" spans="3:5" ht="14.25">
      <c r="C1" s="45" t="s">
        <v>44</v>
      </c>
      <c r="D1" s="45"/>
      <c r="E1" s="45"/>
    </row>
    <row r="2" spans="3:5" ht="14.25" customHeight="1">
      <c r="C2" s="45" t="s">
        <v>53</v>
      </c>
      <c r="D2" s="45"/>
      <c r="E2" s="45"/>
    </row>
    <row r="3" spans="3:5" ht="14.25" customHeight="1">
      <c r="C3" s="45" t="s">
        <v>99</v>
      </c>
      <c r="D3" s="45"/>
      <c r="E3" s="45"/>
    </row>
    <row r="4" spans="1:5" ht="48" customHeight="1">
      <c r="A4" s="45" t="s">
        <v>76</v>
      </c>
      <c r="B4" s="45"/>
      <c r="C4" s="45"/>
      <c r="D4" s="45"/>
      <c r="E4" s="45"/>
    </row>
    <row r="5" spans="1:3" ht="14.25">
      <c r="A5" s="3">
        <v>1</v>
      </c>
      <c r="B5" s="6" t="s">
        <v>1</v>
      </c>
      <c r="C5" s="6"/>
    </row>
    <row r="6" spans="1:4" ht="20.25" customHeight="1">
      <c r="A6" s="3">
        <v>2</v>
      </c>
      <c r="B6" s="48" t="s">
        <v>2</v>
      </c>
      <c r="C6" s="48"/>
      <c r="D6" s="48"/>
    </row>
    <row r="8" spans="1:5" ht="28.5" customHeight="1">
      <c r="A8" s="9" t="s">
        <v>3</v>
      </c>
      <c r="B8" s="9" t="s">
        <v>4</v>
      </c>
      <c r="C8" s="9" t="s">
        <v>5</v>
      </c>
      <c r="D8" s="25" t="s">
        <v>39</v>
      </c>
      <c r="E8" s="26" t="s">
        <v>50</v>
      </c>
    </row>
    <row r="9" spans="1:5" ht="16.5" customHeight="1">
      <c r="A9" s="5">
        <v>1</v>
      </c>
      <c r="B9" s="2" t="s">
        <v>6</v>
      </c>
      <c r="C9" s="5">
        <v>1</v>
      </c>
      <c r="D9" s="36">
        <v>212040</v>
      </c>
      <c r="E9" s="36">
        <f aca="true" t="shared" si="0" ref="E9:E16">D9*C9</f>
        <v>212040</v>
      </c>
    </row>
    <row r="10" spans="1:5" ht="16.5" customHeight="1">
      <c r="A10" s="5">
        <v>2</v>
      </c>
      <c r="B10" s="2" t="s">
        <v>7</v>
      </c>
      <c r="C10" s="5">
        <v>1</v>
      </c>
      <c r="D10" s="33" t="s">
        <v>105</v>
      </c>
      <c r="E10" s="33">
        <f t="shared" si="0"/>
        <v>160770</v>
      </c>
    </row>
    <row r="11" spans="1:5" ht="16.5" customHeight="1">
      <c r="A11" s="5">
        <v>3</v>
      </c>
      <c r="B11" s="2" t="s">
        <v>49</v>
      </c>
      <c r="C11" s="5">
        <v>1</v>
      </c>
      <c r="D11" s="33" t="s">
        <v>115</v>
      </c>
      <c r="E11" s="33" t="s">
        <v>103</v>
      </c>
    </row>
    <row r="12" spans="1:5" ht="30.75" customHeight="1">
      <c r="A12" s="5">
        <v>4</v>
      </c>
      <c r="B12" s="2" t="s">
        <v>63</v>
      </c>
      <c r="C12" s="5">
        <v>1</v>
      </c>
      <c r="D12" s="33" t="s">
        <v>109</v>
      </c>
      <c r="E12" s="33">
        <f t="shared" si="0"/>
        <v>131890</v>
      </c>
    </row>
    <row r="13" spans="1:5" ht="30.75" customHeight="1">
      <c r="A13" s="5">
        <v>5</v>
      </c>
      <c r="B13" s="2" t="s">
        <v>77</v>
      </c>
      <c r="C13" s="5">
        <v>0.75</v>
      </c>
      <c r="D13" s="33" t="s">
        <v>106</v>
      </c>
      <c r="E13" s="33">
        <f t="shared" si="0"/>
        <v>92565</v>
      </c>
    </row>
    <row r="14" spans="1:5" ht="30.75" customHeight="1">
      <c r="A14" s="5">
        <v>6</v>
      </c>
      <c r="B14" s="2" t="s">
        <v>61</v>
      </c>
      <c r="C14" s="5">
        <v>1.55</v>
      </c>
      <c r="D14" s="33" t="s">
        <v>108</v>
      </c>
      <c r="E14" s="33">
        <f t="shared" si="0"/>
        <v>230345.5</v>
      </c>
    </row>
    <row r="15" spans="1:5" ht="27" customHeight="1">
      <c r="A15" s="5">
        <v>7</v>
      </c>
      <c r="B15" s="2" t="s">
        <v>62</v>
      </c>
      <c r="C15" s="5">
        <v>6.2</v>
      </c>
      <c r="D15" s="33" t="s">
        <v>102</v>
      </c>
      <c r="E15" s="33">
        <f t="shared" si="0"/>
        <v>840224</v>
      </c>
    </row>
    <row r="16" spans="1:5" ht="16.5" customHeight="1">
      <c r="A16" s="5">
        <v>8</v>
      </c>
      <c r="B16" s="2" t="s">
        <v>8</v>
      </c>
      <c r="C16" s="5">
        <v>3.1</v>
      </c>
      <c r="D16" s="33" t="s">
        <v>107</v>
      </c>
      <c r="E16" s="33">
        <f t="shared" si="0"/>
        <v>397606</v>
      </c>
    </row>
    <row r="17" spans="1:5" ht="15.75" customHeight="1">
      <c r="A17" s="5">
        <v>9</v>
      </c>
      <c r="B17" s="2" t="s">
        <v>9</v>
      </c>
      <c r="C17" s="5">
        <f>C18+C19</f>
        <v>7</v>
      </c>
      <c r="D17" s="33" t="s">
        <v>115</v>
      </c>
      <c r="E17" s="33">
        <f>E18+E19</f>
        <v>806960</v>
      </c>
    </row>
    <row r="18" spans="1:5" ht="16.5" customHeight="1" hidden="1">
      <c r="A18" s="5">
        <v>9.1</v>
      </c>
      <c r="B18" s="2" t="s">
        <v>9</v>
      </c>
      <c r="C18" s="5">
        <v>1</v>
      </c>
      <c r="D18" s="33" t="s">
        <v>103</v>
      </c>
      <c r="E18" s="33">
        <f>D18*C18</f>
        <v>115280</v>
      </c>
    </row>
    <row r="19" spans="1:5" ht="16.5" customHeight="1" hidden="1">
      <c r="A19" s="5">
        <v>9.2</v>
      </c>
      <c r="B19" s="2" t="s">
        <v>9</v>
      </c>
      <c r="C19" s="5">
        <v>6</v>
      </c>
      <c r="D19" s="33" t="s">
        <v>103</v>
      </c>
      <c r="E19" s="33">
        <f>D19*C19</f>
        <v>691680</v>
      </c>
    </row>
    <row r="20" spans="1:5" ht="16.5" customHeight="1">
      <c r="A20" s="5">
        <v>10</v>
      </c>
      <c r="B20" s="2" t="s">
        <v>10</v>
      </c>
      <c r="C20" s="5">
        <v>1</v>
      </c>
      <c r="D20" s="33" t="s">
        <v>115</v>
      </c>
      <c r="E20" s="33" t="s">
        <v>103</v>
      </c>
    </row>
    <row r="21" spans="1:5" ht="16.5" customHeight="1">
      <c r="A21" s="5">
        <v>11</v>
      </c>
      <c r="B21" s="2" t="s">
        <v>11</v>
      </c>
      <c r="C21" s="5">
        <v>1</v>
      </c>
      <c r="D21" s="33" t="s">
        <v>115</v>
      </c>
      <c r="E21" s="33" t="s">
        <v>103</v>
      </c>
    </row>
    <row r="22" spans="1:5" ht="16.5" customHeight="1">
      <c r="A22" s="5">
        <v>12</v>
      </c>
      <c r="B22" s="2" t="s">
        <v>12</v>
      </c>
      <c r="C22" s="5">
        <v>1</v>
      </c>
      <c r="D22" s="33" t="s">
        <v>115</v>
      </c>
      <c r="E22" s="33" t="s">
        <v>103</v>
      </c>
    </row>
    <row r="23" spans="1:5" ht="16.5" customHeight="1">
      <c r="A23" s="5">
        <v>13</v>
      </c>
      <c r="B23" s="2" t="s">
        <v>13</v>
      </c>
      <c r="C23" s="5">
        <v>1</v>
      </c>
      <c r="D23" s="33" t="s">
        <v>115</v>
      </c>
      <c r="E23" s="33" t="s">
        <v>103</v>
      </c>
    </row>
    <row r="24" spans="1:5" ht="16.5" customHeight="1">
      <c r="A24" s="5">
        <v>14</v>
      </c>
      <c r="B24" s="2" t="s">
        <v>14</v>
      </c>
      <c r="C24" s="5">
        <v>1</v>
      </c>
      <c r="D24" s="33" t="s">
        <v>115</v>
      </c>
      <c r="E24" s="33" t="s">
        <v>103</v>
      </c>
    </row>
    <row r="25" spans="1:5" ht="16.5" customHeight="1">
      <c r="A25" s="5">
        <v>15</v>
      </c>
      <c r="B25" s="2" t="s">
        <v>15</v>
      </c>
      <c r="C25" s="5">
        <v>1</v>
      </c>
      <c r="D25" s="33" t="s">
        <v>115</v>
      </c>
      <c r="E25" s="33" t="s">
        <v>103</v>
      </c>
    </row>
    <row r="26" spans="1:5" ht="16.5" customHeight="1">
      <c r="A26" s="5">
        <v>16</v>
      </c>
      <c r="B26" s="2" t="s">
        <v>16</v>
      </c>
      <c r="C26" s="5">
        <v>1</v>
      </c>
      <c r="D26" s="33" t="s">
        <v>115</v>
      </c>
      <c r="E26" s="33" t="s">
        <v>103</v>
      </c>
    </row>
    <row r="27" spans="1:5" ht="32.25" customHeight="1">
      <c r="A27" s="5">
        <v>17</v>
      </c>
      <c r="B27" s="2" t="s">
        <v>18</v>
      </c>
      <c r="C27" s="5">
        <v>1</v>
      </c>
      <c r="D27" s="33" t="s">
        <v>115</v>
      </c>
      <c r="E27" s="33" t="s">
        <v>103</v>
      </c>
    </row>
    <row r="28" spans="1:5" ht="23.25" customHeight="1">
      <c r="A28" s="46" t="s">
        <v>79</v>
      </c>
      <c r="B28" s="47"/>
      <c r="C28" s="4">
        <f>C9+C10+C11+C12+C13+C14+C15+C16+C17+C20+C21+C22+C23+C24+C25+C26+C27</f>
        <v>30.6</v>
      </c>
      <c r="D28" s="34"/>
      <c r="E28" s="34">
        <f>E9+E10+E11+E12+E13+E14+E15+E16+E17+E20+E21+E22+E23+E24+E25+E26+E27</f>
        <v>3909920.5</v>
      </c>
    </row>
    <row r="29" spans="1:5" ht="13.5">
      <c r="A29" s="49" t="s">
        <v>121</v>
      </c>
      <c r="B29" s="49"/>
      <c r="C29" s="49"/>
      <c r="D29" s="49"/>
      <c r="E29" s="49"/>
    </row>
    <row r="30" spans="1:5" ht="14.25" customHeight="1">
      <c r="A30" s="45"/>
      <c r="B30" s="45"/>
      <c r="C30" s="45"/>
      <c r="D30" s="45"/>
      <c r="E30" s="45"/>
    </row>
    <row r="31" spans="1:5" ht="27" customHeight="1">
      <c r="A31" s="45"/>
      <c r="B31" s="45"/>
      <c r="C31" s="45"/>
      <c r="D31" s="45"/>
      <c r="E31" s="45"/>
    </row>
    <row r="32" spans="1:4" ht="14.25" customHeight="1">
      <c r="A32" s="45" t="s">
        <v>51</v>
      </c>
      <c r="B32" s="45"/>
      <c r="C32" s="44" t="s">
        <v>52</v>
      </c>
      <c r="D32" s="44"/>
    </row>
  </sheetData>
  <sheetProtection/>
  <mergeCells count="9">
    <mergeCell ref="A32:B32"/>
    <mergeCell ref="C32:D32"/>
    <mergeCell ref="C1:E1"/>
    <mergeCell ref="C2:E2"/>
    <mergeCell ref="C3:E3"/>
    <mergeCell ref="A4:E4"/>
    <mergeCell ref="B6:D6"/>
    <mergeCell ref="A28:B28"/>
    <mergeCell ref="A29:E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4" width="16.421875" style="3" customWidth="1"/>
    <col min="5" max="5" width="18.57421875" style="3" customWidth="1"/>
    <col min="6" max="6" width="9.140625" style="1" customWidth="1"/>
    <col min="7" max="7" width="11.00390625" style="1" bestFit="1" customWidth="1"/>
    <col min="8" max="16384" width="9.140625" style="1" customWidth="1"/>
  </cols>
  <sheetData>
    <row r="1" spans="3:5" ht="14.25">
      <c r="C1" s="45" t="s">
        <v>45</v>
      </c>
      <c r="D1" s="45"/>
      <c r="E1" s="45"/>
    </row>
    <row r="2" spans="3:5" ht="14.25" customHeight="1">
      <c r="C2" s="45" t="s">
        <v>53</v>
      </c>
      <c r="D2" s="45"/>
      <c r="E2" s="45"/>
    </row>
    <row r="3" spans="3:5" ht="14.25" customHeight="1">
      <c r="C3" s="45" t="s">
        <v>96</v>
      </c>
      <c r="D3" s="45"/>
      <c r="E3" s="45"/>
    </row>
    <row r="4" spans="1:5" ht="48" customHeight="1">
      <c r="A4" s="45" t="s">
        <v>19</v>
      </c>
      <c r="B4" s="45"/>
      <c r="C4" s="45"/>
      <c r="D4" s="45"/>
      <c r="E4" s="45"/>
    </row>
    <row r="5" spans="1:3" ht="14.25">
      <c r="A5" s="3">
        <v>1</v>
      </c>
      <c r="B5" s="6" t="s">
        <v>36</v>
      </c>
      <c r="C5" s="6"/>
    </row>
    <row r="6" spans="1:4" ht="20.25" customHeight="1">
      <c r="A6" s="3">
        <v>2</v>
      </c>
      <c r="B6" s="48" t="s">
        <v>2</v>
      </c>
      <c r="C6" s="48"/>
      <c r="D6" s="48"/>
    </row>
    <row r="8" spans="1:5" ht="28.5" customHeight="1">
      <c r="A8" s="9" t="s">
        <v>3</v>
      </c>
      <c r="B8" s="9" t="s">
        <v>4</v>
      </c>
      <c r="C8" s="9" t="s">
        <v>5</v>
      </c>
      <c r="D8" s="25" t="s">
        <v>39</v>
      </c>
      <c r="E8" s="26" t="s">
        <v>50</v>
      </c>
    </row>
    <row r="9" spans="1:5" ht="16.5" customHeight="1">
      <c r="A9" s="5">
        <v>1</v>
      </c>
      <c r="B9" s="2" t="s">
        <v>6</v>
      </c>
      <c r="C9" s="5">
        <v>1</v>
      </c>
      <c r="D9" s="33" t="s">
        <v>104</v>
      </c>
      <c r="E9" s="33">
        <f aca="true" t="shared" si="0" ref="E9:E16">D9*C9</f>
        <v>212040</v>
      </c>
    </row>
    <row r="10" spans="1:5" ht="16.5" customHeight="1">
      <c r="A10" s="5">
        <v>2</v>
      </c>
      <c r="B10" s="2" t="s">
        <v>7</v>
      </c>
      <c r="C10" s="5">
        <v>1</v>
      </c>
      <c r="D10" s="33" t="s">
        <v>105</v>
      </c>
      <c r="E10" s="33">
        <f t="shared" si="0"/>
        <v>160770</v>
      </c>
    </row>
    <row r="11" spans="1:5" ht="16.5" customHeight="1">
      <c r="A11" s="5">
        <v>3</v>
      </c>
      <c r="B11" s="2" t="s">
        <v>49</v>
      </c>
      <c r="C11" s="5">
        <v>1</v>
      </c>
      <c r="D11" s="33" t="s">
        <v>115</v>
      </c>
      <c r="E11" s="33" t="s">
        <v>103</v>
      </c>
    </row>
    <row r="12" spans="1:5" ht="16.5" customHeight="1">
      <c r="A12" s="5">
        <v>4</v>
      </c>
      <c r="B12" s="2" t="s">
        <v>61</v>
      </c>
      <c r="C12" s="5">
        <v>0.775</v>
      </c>
      <c r="D12" s="33" t="s">
        <v>108</v>
      </c>
      <c r="E12" s="33">
        <f t="shared" si="0"/>
        <v>115172.75</v>
      </c>
    </row>
    <row r="13" spans="1:5" ht="27" customHeight="1">
      <c r="A13" s="5">
        <v>5</v>
      </c>
      <c r="B13" s="2" t="s">
        <v>63</v>
      </c>
      <c r="C13" s="5">
        <v>1</v>
      </c>
      <c r="D13" s="33" t="s">
        <v>109</v>
      </c>
      <c r="E13" s="33">
        <f t="shared" si="0"/>
        <v>131890</v>
      </c>
    </row>
    <row r="14" spans="1:5" ht="27" customHeight="1">
      <c r="A14" s="15">
        <v>6</v>
      </c>
      <c r="B14" s="2" t="s">
        <v>64</v>
      </c>
      <c r="C14" s="5">
        <v>0.5</v>
      </c>
      <c r="D14" s="33" t="s">
        <v>106</v>
      </c>
      <c r="E14" s="33">
        <f t="shared" si="0"/>
        <v>61710</v>
      </c>
    </row>
    <row r="15" spans="1:5" ht="16.5" customHeight="1">
      <c r="A15" s="5">
        <v>7</v>
      </c>
      <c r="B15" s="2" t="s">
        <v>62</v>
      </c>
      <c r="C15" s="5">
        <v>6.975</v>
      </c>
      <c r="D15" s="33" t="s">
        <v>102</v>
      </c>
      <c r="E15" s="33">
        <f t="shared" si="0"/>
        <v>945252</v>
      </c>
    </row>
    <row r="16" spans="1:5" ht="16.5" customHeight="1">
      <c r="A16" s="5">
        <v>8</v>
      </c>
      <c r="B16" s="2" t="s">
        <v>8</v>
      </c>
      <c r="C16" s="5">
        <v>1.55</v>
      </c>
      <c r="D16" s="33" t="s">
        <v>107</v>
      </c>
      <c r="E16" s="33">
        <f t="shared" si="0"/>
        <v>198803</v>
      </c>
    </row>
    <row r="17" spans="1:5" ht="16.5" customHeight="1">
      <c r="A17" s="5">
        <v>9</v>
      </c>
      <c r="B17" s="2" t="s">
        <v>9</v>
      </c>
      <c r="C17" s="5">
        <f>C18+C19</f>
        <v>6</v>
      </c>
      <c r="D17" s="33" t="s">
        <v>115</v>
      </c>
      <c r="E17" s="41">
        <f>E18+E19</f>
        <v>691680</v>
      </c>
    </row>
    <row r="18" spans="1:5" ht="16.5" customHeight="1" hidden="1">
      <c r="A18" s="5"/>
      <c r="B18" s="2" t="s">
        <v>9</v>
      </c>
      <c r="C18" s="5">
        <v>4</v>
      </c>
      <c r="D18" s="33" t="s">
        <v>103</v>
      </c>
      <c r="E18" s="41">
        <f>D18*C18</f>
        <v>461120</v>
      </c>
    </row>
    <row r="19" spans="1:5" ht="16.5" customHeight="1" hidden="1">
      <c r="A19" s="5"/>
      <c r="B19" s="2" t="s">
        <v>9</v>
      </c>
      <c r="C19" s="5">
        <v>2</v>
      </c>
      <c r="D19" s="33" t="s">
        <v>103</v>
      </c>
      <c r="E19" s="41">
        <f>D19*C19</f>
        <v>230560</v>
      </c>
    </row>
    <row r="20" spans="1:5" ht="16.5" customHeight="1">
      <c r="A20" s="5">
        <v>10</v>
      </c>
      <c r="B20" s="2" t="s">
        <v>10</v>
      </c>
      <c r="C20" s="5">
        <v>1</v>
      </c>
      <c r="D20" s="33" t="s">
        <v>115</v>
      </c>
      <c r="E20" s="33" t="s">
        <v>103</v>
      </c>
    </row>
    <row r="21" spans="1:5" ht="16.5" customHeight="1">
      <c r="A21" s="5">
        <v>11</v>
      </c>
      <c r="B21" s="2" t="s">
        <v>11</v>
      </c>
      <c r="C21" s="5">
        <v>1</v>
      </c>
      <c r="D21" s="33" t="s">
        <v>115</v>
      </c>
      <c r="E21" s="33" t="s">
        <v>103</v>
      </c>
    </row>
    <row r="22" spans="1:5" ht="16.5" customHeight="1">
      <c r="A22" s="5">
        <v>12</v>
      </c>
      <c r="B22" s="2" t="s">
        <v>12</v>
      </c>
      <c r="C22" s="5">
        <v>1</v>
      </c>
      <c r="D22" s="33" t="s">
        <v>115</v>
      </c>
      <c r="E22" s="33" t="s">
        <v>103</v>
      </c>
    </row>
    <row r="23" spans="1:5" ht="16.5" customHeight="1">
      <c r="A23" s="5">
        <v>13</v>
      </c>
      <c r="B23" s="2" t="s">
        <v>13</v>
      </c>
      <c r="C23" s="5">
        <v>1</v>
      </c>
      <c r="D23" s="33" t="s">
        <v>115</v>
      </c>
      <c r="E23" s="33" t="s">
        <v>103</v>
      </c>
    </row>
    <row r="24" spans="1:5" ht="16.5" customHeight="1">
      <c r="A24" s="5">
        <v>14</v>
      </c>
      <c r="B24" s="2" t="s">
        <v>14</v>
      </c>
      <c r="C24" s="5">
        <v>1</v>
      </c>
      <c r="D24" s="33" t="s">
        <v>115</v>
      </c>
      <c r="E24" s="33" t="s">
        <v>103</v>
      </c>
    </row>
    <row r="25" spans="1:5" ht="16.5" customHeight="1">
      <c r="A25" s="5">
        <v>15</v>
      </c>
      <c r="B25" s="2" t="s">
        <v>15</v>
      </c>
      <c r="C25" s="5">
        <v>1</v>
      </c>
      <c r="D25" s="33" t="s">
        <v>115</v>
      </c>
      <c r="E25" s="33" t="s">
        <v>103</v>
      </c>
    </row>
    <row r="26" spans="1:5" ht="16.5" customHeight="1">
      <c r="A26" s="5">
        <v>16</v>
      </c>
      <c r="B26" s="2" t="s">
        <v>16</v>
      </c>
      <c r="C26" s="5">
        <v>1</v>
      </c>
      <c r="D26" s="33" t="s">
        <v>115</v>
      </c>
      <c r="E26" s="33" t="s">
        <v>103</v>
      </c>
    </row>
    <row r="27" spans="1:5" ht="35.25" customHeight="1">
      <c r="A27" s="5">
        <v>17</v>
      </c>
      <c r="B27" s="2" t="s">
        <v>18</v>
      </c>
      <c r="C27" s="5">
        <v>1</v>
      </c>
      <c r="D27" s="33" t="s">
        <v>115</v>
      </c>
      <c r="E27" s="33" t="s">
        <v>103</v>
      </c>
    </row>
    <row r="28" spans="1:7" ht="23.25" customHeight="1">
      <c r="A28" s="46" t="s">
        <v>78</v>
      </c>
      <c r="B28" s="47"/>
      <c r="C28" s="4">
        <v>27.8</v>
      </c>
      <c r="D28" s="34"/>
      <c r="E28" s="35">
        <f>E9+E10+E11+E12+E13+E14+E15+E16+E17+E20+E21+E22+E23+E24+E25+E26+E27</f>
        <v>3554837.75</v>
      </c>
      <c r="G28" s="38"/>
    </row>
    <row r="29" spans="1:7" ht="13.5">
      <c r="A29" s="49" t="s">
        <v>121</v>
      </c>
      <c r="B29" s="49"/>
      <c r="C29" s="49"/>
      <c r="D29" s="49"/>
      <c r="E29" s="49"/>
      <c r="G29" s="38"/>
    </row>
    <row r="30" spans="1:5" ht="14.25" customHeight="1">
      <c r="A30" s="45"/>
      <c r="B30" s="45"/>
      <c r="C30" s="45"/>
      <c r="D30" s="45"/>
      <c r="E30" s="45"/>
    </row>
    <row r="31" ht="13.5">
      <c r="E31" s="20"/>
    </row>
    <row r="32" spans="1:4" ht="14.25" customHeight="1">
      <c r="A32" s="45" t="s">
        <v>51</v>
      </c>
      <c r="B32" s="45"/>
      <c r="C32" s="44" t="s">
        <v>52</v>
      </c>
      <c r="D32" s="44"/>
    </row>
  </sheetData>
  <sheetProtection/>
  <mergeCells count="9">
    <mergeCell ref="C32:D32"/>
    <mergeCell ref="C3:E3"/>
    <mergeCell ref="A4:E4"/>
    <mergeCell ref="B6:D6"/>
    <mergeCell ref="A28:B28"/>
    <mergeCell ref="C1:E1"/>
    <mergeCell ref="C2:E2"/>
    <mergeCell ref="A32:B32"/>
    <mergeCell ref="A29:E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7">
      <selection activeCell="C1" sqref="C1:E1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7.8515625" style="3" customWidth="1"/>
    <col min="5" max="5" width="19.57421875" style="3" customWidth="1"/>
    <col min="6" max="16384" width="9.140625" style="1" customWidth="1"/>
  </cols>
  <sheetData>
    <row r="1" spans="3:5" ht="14.25">
      <c r="C1" s="45" t="s">
        <v>46</v>
      </c>
      <c r="D1" s="45"/>
      <c r="E1" s="45"/>
    </row>
    <row r="2" spans="3:5" ht="14.25" customHeight="1">
      <c r="C2" s="45" t="s">
        <v>53</v>
      </c>
      <c r="D2" s="45"/>
      <c r="E2" s="45"/>
    </row>
    <row r="3" spans="3:5" ht="22.5" customHeight="1">
      <c r="C3" s="45" t="s">
        <v>96</v>
      </c>
      <c r="D3" s="45"/>
      <c r="E3" s="45"/>
    </row>
    <row r="4" spans="1:5" ht="48" customHeight="1">
      <c r="A4" s="45" t="s">
        <v>73</v>
      </c>
      <c r="B4" s="45"/>
      <c r="C4" s="45"/>
      <c r="D4" s="45"/>
      <c r="E4" s="45"/>
    </row>
    <row r="5" spans="1:3" ht="14.25">
      <c r="A5" s="3">
        <v>1</v>
      </c>
      <c r="B5" s="6" t="s">
        <v>87</v>
      </c>
      <c r="C5" s="6"/>
    </row>
    <row r="6" spans="1:4" ht="20.25" customHeight="1">
      <c r="A6" s="3">
        <v>2</v>
      </c>
      <c r="B6" s="48" t="s">
        <v>2</v>
      </c>
      <c r="C6" s="48"/>
      <c r="D6" s="48"/>
    </row>
    <row r="8" spans="1:5" ht="28.5" customHeight="1">
      <c r="A8" s="9" t="s">
        <v>3</v>
      </c>
      <c r="B8" s="9" t="s">
        <v>4</v>
      </c>
      <c r="C8" s="9" t="s">
        <v>5</v>
      </c>
      <c r="D8" s="25" t="s">
        <v>39</v>
      </c>
      <c r="E8" s="26" t="s">
        <v>50</v>
      </c>
    </row>
    <row r="9" spans="1:5" ht="16.5" customHeight="1">
      <c r="A9" s="5">
        <v>1</v>
      </c>
      <c r="B9" s="2" t="s">
        <v>6</v>
      </c>
      <c r="C9" s="5">
        <v>1</v>
      </c>
      <c r="D9" s="33" t="s">
        <v>104</v>
      </c>
      <c r="E9" s="33">
        <f aca="true" t="shared" si="0" ref="E9:E15">D9*C9</f>
        <v>212040</v>
      </c>
    </row>
    <row r="10" spans="1:5" ht="29.25" customHeight="1">
      <c r="A10" s="5">
        <v>2</v>
      </c>
      <c r="B10" s="2" t="s">
        <v>7</v>
      </c>
      <c r="C10" s="5">
        <v>1</v>
      </c>
      <c r="D10" s="33" t="s">
        <v>105</v>
      </c>
      <c r="E10" s="33">
        <f t="shared" si="0"/>
        <v>160770</v>
      </c>
    </row>
    <row r="11" spans="1:5" ht="29.25" customHeight="1">
      <c r="A11" s="5">
        <v>3</v>
      </c>
      <c r="B11" s="2" t="s">
        <v>33</v>
      </c>
      <c r="C11" s="5">
        <v>1</v>
      </c>
      <c r="D11" s="33" t="s">
        <v>111</v>
      </c>
      <c r="E11" s="33">
        <f t="shared" si="0"/>
        <v>146410</v>
      </c>
    </row>
    <row r="12" spans="1:5" ht="16.5" customHeight="1">
      <c r="A12" s="5">
        <v>4</v>
      </c>
      <c r="B12" s="2" t="s">
        <v>49</v>
      </c>
      <c r="C12" s="5">
        <v>1</v>
      </c>
      <c r="D12" s="33" t="s">
        <v>115</v>
      </c>
      <c r="E12" s="33" t="s">
        <v>103</v>
      </c>
    </row>
    <row r="13" spans="1:5" ht="16.5" customHeight="1">
      <c r="A13" s="5">
        <v>5</v>
      </c>
      <c r="B13" s="2" t="s">
        <v>62</v>
      </c>
      <c r="C13" s="5">
        <v>6.975</v>
      </c>
      <c r="D13" s="33" t="s">
        <v>102</v>
      </c>
      <c r="E13" s="33">
        <f t="shared" si="0"/>
        <v>945252</v>
      </c>
    </row>
    <row r="14" spans="1:5" ht="27" customHeight="1">
      <c r="A14" s="5">
        <v>6</v>
      </c>
      <c r="B14" s="2" t="s">
        <v>64</v>
      </c>
      <c r="C14" s="5">
        <v>1.75</v>
      </c>
      <c r="D14" s="33" t="s">
        <v>106</v>
      </c>
      <c r="E14" s="33">
        <f t="shared" si="0"/>
        <v>215985</v>
      </c>
    </row>
    <row r="15" spans="1:5" ht="16.5" customHeight="1">
      <c r="A15" s="5">
        <v>7</v>
      </c>
      <c r="B15" s="2" t="s">
        <v>65</v>
      </c>
      <c r="C15" s="5">
        <v>3.875</v>
      </c>
      <c r="D15" s="33" t="s">
        <v>107</v>
      </c>
      <c r="E15" s="33">
        <f t="shared" si="0"/>
        <v>497007.5</v>
      </c>
    </row>
    <row r="16" spans="1:5" ht="15.75" customHeight="1">
      <c r="A16" s="5">
        <v>8</v>
      </c>
      <c r="B16" s="2" t="s">
        <v>9</v>
      </c>
      <c r="C16" s="11">
        <f>C17+C18</f>
        <v>7</v>
      </c>
      <c r="D16" s="33" t="s">
        <v>115</v>
      </c>
      <c r="E16" s="33">
        <f>E17+E18</f>
        <v>806960</v>
      </c>
    </row>
    <row r="17" spans="1:5" ht="16.5" customHeight="1" hidden="1">
      <c r="A17" s="5">
        <v>8.1</v>
      </c>
      <c r="B17" s="2" t="s">
        <v>9</v>
      </c>
      <c r="C17" s="5">
        <v>2</v>
      </c>
      <c r="D17" s="33" t="s">
        <v>103</v>
      </c>
      <c r="E17" s="33">
        <f>D17*C17</f>
        <v>230560</v>
      </c>
    </row>
    <row r="18" spans="1:5" ht="16.5" customHeight="1" hidden="1">
      <c r="A18" s="5">
        <v>8.2</v>
      </c>
      <c r="B18" s="2" t="s">
        <v>9</v>
      </c>
      <c r="C18" s="5">
        <v>5</v>
      </c>
      <c r="D18" s="33" t="s">
        <v>103</v>
      </c>
      <c r="E18" s="33">
        <f>D18*C18</f>
        <v>576400</v>
      </c>
    </row>
    <row r="19" spans="1:5" ht="16.5" customHeight="1">
      <c r="A19" s="5">
        <v>9</v>
      </c>
      <c r="B19" s="2" t="s">
        <v>10</v>
      </c>
      <c r="C19" s="5">
        <v>1</v>
      </c>
      <c r="D19" s="33" t="s">
        <v>115</v>
      </c>
      <c r="E19" s="33" t="s">
        <v>103</v>
      </c>
    </row>
    <row r="20" spans="1:5" ht="16.5" customHeight="1">
      <c r="A20" s="5">
        <v>10</v>
      </c>
      <c r="B20" s="2" t="s">
        <v>11</v>
      </c>
      <c r="C20" s="5">
        <v>2</v>
      </c>
      <c r="D20" s="33" t="s">
        <v>115</v>
      </c>
      <c r="E20" s="33" t="s">
        <v>117</v>
      </c>
    </row>
    <row r="21" spans="1:5" ht="16.5" customHeight="1">
      <c r="A21" s="5">
        <v>11</v>
      </c>
      <c r="B21" s="2" t="s">
        <v>12</v>
      </c>
      <c r="C21" s="5">
        <v>1</v>
      </c>
      <c r="D21" s="33" t="s">
        <v>115</v>
      </c>
      <c r="E21" s="33" t="s">
        <v>103</v>
      </c>
    </row>
    <row r="22" spans="1:5" ht="16.5" customHeight="1">
      <c r="A22" s="5">
        <v>12</v>
      </c>
      <c r="B22" s="2" t="s">
        <v>13</v>
      </c>
      <c r="C22" s="5">
        <v>1</v>
      </c>
      <c r="D22" s="33" t="s">
        <v>115</v>
      </c>
      <c r="E22" s="33" t="s">
        <v>103</v>
      </c>
    </row>
    <row r="23" spans="1:5" ht="16.5" customHeight="1">
      <c r="A23" s="5">
        <v>13</v>
      </c>
      <c r="B23" s="2" t="s">
        <v>14</v>
      </c>
      <c r="C23" s="11">
        <f>C24+C25</f>
        <v>2</v>
      </c>
      <c r="D23" s="33" t="s">
        <v>115</v>
      </c>
      <c r="E23" s="33">
        <f>E24+E25</f>
        <v>230560</v>
      </c>
    </row>
    <row r="24" spans="1:5" ht="16.5" customHeight="1" hidden="1">
      <c r="A24" s="7" t="s">
        <v>85</v>
      </c>
      <c r="B24" s="2" t="s">
        <v>14</v>
      </c>
      <c r="C24" s="5">
        <v>1</v>
      </c>
      <c r="D24" s="33" t="s">
        <v>103</v>
      </c>
      <c r="E24" s="33">
        <f>D24*C24</f>
        <v>115280</v>
      </c>
    </row>
    <row r="25" spans="1:5" ht="16.5" customHeight="1" hidden="1">
      <c r="A25" s="7" t="s">
        <v>86</v>
      </c>
      <c r="B25" s="2" t="s">
        <v>14</v>
      </c>
      <c r="C25" s="5">
        <v>1</v>
      </c>
      <c r="D25" s="33" t="s">
        <v>103</v>
      </c>
      <c r="E25" s="33">
        <f>D25*C25</f>
        <v>115280</v>
      </c>
    </row>
    <row r="26" spans="1:5" ht="16.5" customHeight="1">
      <c r="A26" s="5">
        <v>14</v>
      </c>
      <c r="B26" s="2" t="s">
        <v>15</v>
      </c>
      <c r="C26" s="5">
        <v>1</v>
      </c>
      <c r="D26" s="33" t="s">
        <v>115</v>
      </c>
      <c r="E26" s="33" t="s">
        <v>103</v>
      </c>
    </row>
    <row r="27" spans="1:5" ht="16.5" customHeight="1">
      <c r="A27" s="5">
        <v>15</v>
      </c>
      <c r="B27" s="2" t="s">
        <v>16</v>
      </c>
      <c r="C27" s="5">
        <v>1</v>
      </c>
      <c r="D27" s="33" t="s">
        <v>115</v>
      </c>
      <c r="E27" s="33" t="s">
        <v>103</v>
      </c>
    </row>
    <row r="28" spans="1:5" ht="39" customHeight="1">
      <c r="A28" s="5">
        <v>16</v>
      </c>
      <c r="B28" s="2" t="s">
        <v>18</v>
      </c>
      <c r="C28" s="5">
        <v>1</v>
      </c>
      <c r="D28" s="33" t="s">
        <v>115</v>
      </c>
      <c r="E28" s="33" t="s">
        <v>103</v>
      </c>
    </row>
    <row r="29" spans="1:5" ht="23.25" customHeight="1">
      <c r="A29" s="46" t="s">
        <v>17</v>
      </c>
      <c r="B29" s="47"/>
      <c r="C29" s="4">
        <f>C28+C27+C26+C25+C24+C22+C21+C20+C19+C18+C17+C15+C14+C13+C12+C11+C10+C9</f>
        <v>33.6</v>
      </c>
      <c r="D29" s="34"/>
      <c r="E29" s="30">
        <f>E9+E10+E11+E12+E13+E14+E15+E16+E19+E20+E21+E22+E23+E26+E27+E28</f>
        <v>4252504.5</v>
      </c>
    </row>
    <row r="30" spans="1:5" ht="13.5">
      <c r="A30" s="49" t="s">
        <v>121</v>
      </c>
      <c r="B30" s="49"/>
      <c r="C30" s="49"/>
      <c r="D30" s="49"/>
      <c r="E30" s="49"/>
    </row>
    <row r="31" spans="1:5" ht="14.25" customHeight="1">
      <c r="A31" s="45"/>
      <c r="B31" s="45"/>
      <c r="C31" s="45"/>
      <c r="D31" s="45"/>
      <c r="E31" s="45"/>
    </row>
    <row r="33" spans="1:4" ht="14.25" customHeight="1">
      <c r="A33" s="45" t="s">
        <v>51</v>
      </c>
      <c r="B33" s="45"/>
      <c r="C33" s="44" t="s">
        <v>52</v>
      </c>
      <c r="D33" s="44"/>
    </row>
  </sheetData>
  <sheetProtection/>
  <mergeCells count="9">
    <mergeCell ref="C33:D33"/>
    <mergeCell ref="C3:E3"/>
    <mergeCell ref="A4:E4"/>
    <mergeCell ref="B6:D6"/>
    <mergeCell ref="A29:B29"/>
    <mergeCell ref="C1:E1"/>
    <mergeCell ref="C2:E2"/>
    <mergeCell ref="A33:B33"/>
    <mergeCell ref="A30:E31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7">
      <selection activeCell="C33" sqref="C33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8.28125" style="3" customWidth="1"/>
    <col min="5" max="5" width="20.00390625" style="3" customWidth="1"/>
    <col min="6" max="16384" width="9.140625" style="1" customWidth="1"/>
  </cols>
  <sheetData>
    <row r="1" spans="3:5" ht="14.25" customHeight="1">
      <c r="C1" s="45" t="s">
        <v>94</v>
      </c>
      <c r="D1" s="45"/>
      <c r="E1" s="45"/>
    </row>
    <row r="2" spans="3:5" ht="14.25" customHeight="1">
      <c r="C2" s="45" t="s">
        <v>53</v>
      </c>
      <c r="D2" s="45"/>
      <c r="E2" s="45"/>
    </row>
    <row r="3" spans="3:5" ht="14.25" customHeight="1">
      <c r="C3" s="45" t="s">
        <v>96</v>
      </c>
      <c r="D3" s="45"/>
      <c r="E3" s="45"/>
    </row>
    <row r="4" spans="1:5" ht="48" customHeight="1">
      <c r="A4" s="45" t="s">
        <v>20</v>
      </c>
      <c r="B4" s="45"/>
      <c r="C4" s="45"/>
      <c r="D4" s="45"/>
      <c r="E4" s="45"/>
    </row>
    <row r="5" spans="1:3" ht="14.25">
      <c r="A5" s="3">
        <v>1</v>
      </c>
      <c r="B5" s="6" t="s">
        <v>34</v>
      </c>
      <c r="C5" s="6"/>
    </row>
    <row r="6" spans="1:4" ht="20.25" customHeight="1">
      <c r="A6" s="3">
        <v>2</v>
      </c>
      <c r="B6" s="48" t="s">
        <v>2</v>
      </c>
      <c r="C6" s="48"/>
      <c r="D6" s="48"/>
    </row>
    <row r="8" spans="1:5" ht="28.5" customHeight="1">
      <c r="A8" s="9" t="s">
        <v>3</v>
      </c>
      <c r="B8" s="9" t="s">
        <v>4</v>
      </c>
      <c r="C8" s="9" t="s">
        <v>5</v>
      </c>
      <c r="D8" s="25" t="s">
        <v>39</v>
      </c>
      <c r="E8" s="26" t="s">
        <v>50</v>
      </c>
    </row>
    <row r="9" spans="1:5" ht="16.5" customHeight="1">
      <c r="A9" s="5">
        <v>1</v>
      </c>
      <c r="B9" s="2" t="s">
        <v>6</v>
      </c>
      <c r="C9" s="5">
        <v>1</v>
      </c>
      <c r="D9" s="33" t="s">
        <v>104</v>
      </c>
      <c r="E9" s="33">
        <f aca="true" t="shared" si="0" ref="E9:E14">D9*C9</f>
        <v>212040</v>
      </c>
    </row>
    <row r="10" spans="1:5" ht="21.75" customHeight="1">
      <c r="A10" s="5">
        <v>2</v>
      </c>
      <c r="B10" s="2" t="s">
        <v>7</v>
      </c>
      <c r="C10" s="5">
        <v>1</v>
      </c>
      <c r="D10" s="33" t="s">
        <v>105</v>
      </c>
      <c r="E10" s="33">
        <f t="shared" si="0"/>
        <v>160770</v>
      </c>
    </row>
    <row r="11" spans="1:5" ht="16.5" customHeight="1">
      <c r="A11" s="5">
        <v>3</v>
      </c>
      <c r="B11" s="2" t="s">
        <v>49</v>
      </c>
      <c r="C11" s="5">
        <v>1</v>
      </c>
      <c r="D11" s="33" t="s">
        <v>115</v>
      </c>
      <c r="E11" s="33" t="s">
        <v>103</v>
      </c>
    </row>
    <row r="12" spans="1:5" ht="16.5" customHeight="1">
      <c r="A12" s="5">
        <v>4</v>
      </c>
      <c r="B12" s="2" t="s">
        <v>62</v>
      </c>
      <c r="C12" s="5">
        <v>6.2</v>
      </c>
      <c r="D12" s="33" t="s">
        <v>102</v>
      </c>
      <c r="E12" s="33">
        <f t="shared" si="0"/>
        <v>840224</v>
      </c>
    </row>
    <row r="13" spans="1:5" ht="34.5" customHeight="1">
      <c r="A13" s="5">
        <v>5</v>
      </c>
      <c r="B13" s="2" t="s">
        <v>66</v>
      </c>
      <c r="C13" s="5">
        <v>1.5</v>
      </c>
      <c r="D13" s="33" t="s">
        <v>106</v>
      </c>
      <c r="E13" s="33">
        <f t="shared" si="0"/>
        <v>185130</v>
      </c>
    </row>
    <row r="14" spans="1:5" ht="16.5" customHeight="1">
      <c r="A14" s="5">
        <v>6</v>
      </c>
      <c r="B14" s="2" t="s">
        <v>8</v>
      </c>
      <c r="C14" s="5">
        <v>3.1</v>
      </c>
      <c r="D14" s="33" t="s">
        <v>107</v>
      </c>
      <c r="E14" s="33">
        <f t="shared" si="0"/>
        <v>397606</v>
      </c>
    </row>
    <row r="15" spans="1:5" ht="16.5" customHeight="1">
      <c r="A15" s="5">
        <v>7</v>
      </c>
      <c r="B15" s="2" t="s">
        <v>9</v>
      </c>
      <c r="C15" s="5">
        <f>C16+C17</f>
        <v>6</v>
      </c>
      <c r="D15" s="33" t="s">
        <v>115</v>
      </c>
      <c r="E15" s="33">
        <f>E16+E17</f>
        <v>691680</v>
      </c>
    </row>
    <row r="16" spans="1:5" ht="16.5" customHeight="1" hidden="1">
      <c r="A16" s="5">
        <v>7.1</v>
      </c>
      <c r="B16" s="2" t="s">
        <v>9</v>
      </c>
      <c r="C16" s="5">
        <v>5</v>
      </c>
      <c r="D16" s="33" t="s">
        <v>103</v>
      </c>
      <c r="E16" s="33">
        <f>D16*C16</f>
        <v>576400</v>
      </c>
    </row>
    <row r="17" spans="1:5" ht="16.5" customHeight="1" hidden="1">
      <c r="A17" s="5">
        <v>7.2</v>
      </c>
      <c r="B17" s="2" t="s">
        <v>9</v>
      </c>
      <c r="C17" s="5">
        <v>1</v>
      </c>
      <c r="D17" s="33" t="s">
        <v>103</v>
      </c>
      <c r="E17" s="33">
        <f>D17*C17</f>
        <v>115280</v>
      </c>
    </row>
    <row r="18" spans="1:5" ht="16.5" customHeight="1">
      <c r="A18" s="5">
        <v>8</v>
      </c>
      <c r="B18" s="2" t="s">
        <v>10</v>
      </c>
      <c r="C18" s="5">
        <v>1</v>
      </c>
      <c r="D18" s="33" t="s">
        <v>115</v>
      </c>
      <c r="E18" s="33" t="s">
        <v>103</v>
      </c>
    </row>
    <row r="19" spans="1:5" ht="16.5" customHeight="1">
      <c r="A19" s="5">
        <v>9</v>
      </c>
      <c r="B19" s="2" t="s">
        <v>11</v>
      </c>
      <c r="C19" s="5">
        <v>1</v>
      </c>
      <c r="D19" s="33" t="s">
        <v>115</v>
      </c>
      <c r="E19" s="33" t="s">
        <v>103</v>
      </c>
    </row>
    <row r="20" spans="1:5" ht="16.5" customHeight="1">
      <c r="A20" s="5">
        <v>10</v>
      </c>
      <c r="B20" s="2" t="s">
        <v>12</v>
      </c>
      <c r="C20" s="5">
        <v>1</v>
      </c>
      <c r="D20" s="33" t="s">
        <v>115</v>
      </c>
      <c r="E20" s="33" t="s">
        <v>103</v>
      </c>
    </row>
    <row r="21" spans="1:5" ht="16.5" customHeight="1">
      <c r="A21" s="5">
        <v>11</v>
      </c>
      <c r="B21" s="2" t="s">
        <v>13</v>
      </c>
      <c r="C21" s="5">
        <v>1</v>
      </c>
      <c r="D21" s="33" t="s">
        <v>115</v>
      </c>
      <c r="E21" s="33" t="s">
        <v>103</v>
      </c>
    </row>
    <row r="22" spans="1:5" ht="16.5" customHeight="1">
      <c r="A22" s="5">
        <v>12</v>
      </c>
      <c r="B22" s="2" t="s">
        <v>14</v>
      </c>
      <c r="C22" s="5">
        <v>1</v>
      </c>
      <c r="D22" s="33" t="s">
        <v>115</v>
      </c>
      <c r="E22" s="33" t="s">
        <v>103</v>
      </c>
    </row>
    <row r="23" spans="1:5" ht="16.5" customHeight="1">
      <c r="A23" s="5">
        <v>13</v>
      </c>
      <c r="B23" s="2" t="s">
        <v>15</v>
      </c>
      <c r="C23" s="5">
        <v>1</v>
      </c>
      <c r="D23" s="33" t="s">
        <v>115</v>
      </c>
      <c r="E23" s="33" t="s">
        <v>103</v>
      </c>
    </row>
    <row r="24" spans="1:5" ht="16.5" customHeight="1">
      <c r="A24" s="5">
        <v>14</v>
      </c>
      <c r="B24" s="2" t="s">
        <v>16</v>
      </c>
      <c r="C24" s="5">
        <v>1</v>
      </c>
      <c r="D24" s="33" t="s">
        <v>115</v>
      </c>
      <c r="E24" s="33" t="s">
        <v>103</v>
      </c>
    </row>
    <row r="25" spans="1:5" ht="40.5" customHeight="1">
      <c r="A25" s="5">
        <v>15</v>
      </c>
      <c r="B25" s="2" t="s">
        <v>18</v>
      </c>
      <c r="C25" s="5">
        <v>1</v>
      </c>
      <c r="D25" s="33" t="s">
        <v>115</v>
      </c>
      <c r="E25" s="33" t="s">
        <v>103</v>
      </c>
    </row>
    <row r="26" spans="1:5" ht="23.25" customHeight="1">
      <c r="A26" s="46" t="s">
        <v>78</v>
      </c>
      <c r="B26" s="47"/>
      <c r="C26" s="4">
        <f>C25+C24+C23+C22+C21+C20+C19+C18+C17+C16+C14+C13+C12+C11+C10+C9</f>
        <v>27.8</v>
      </c>
      <c r="D26" s="34"/>
      <c r="E26" s="34">
        <f>E25+E24+E23+E22+E21+E20+E19+E18+E17+E16+E14+E13+E12+E11+E10+E9</f>
        <v>3524970</v>
      </c>
    </row>
    <row r="28" spans="1:5" ht="14.25" customHeight="1">
      <c r="A28" s="45" t="s">
        <v>121</v>
      </c>
      <c r="B28" s="45"/>
      <c r="C28" s="45"/>
      <c r="D28" s="45"/>
      <c r="E28" s="45"/>
    </row>
    <row r="29" spans="1:5" ht="27.75" customHeight="1">
      <c r="A29" s="45"/>
      <c r="B29" s="45"/>
      <c r="C29" s="45"/>
      <c r="D29" s="45"/>
      <c r="E29" s="45"/>
    </row>
    <row r="30" spans="1:4" ht="28.5" customHeight="1">
      <c r="A30" s="45" t="s">
        <v>51</v>
      </c>
      <c r="B30" s="45"/>
      <c r="C30" s="44" t="s">
        <v>52</v>
      </c>
      <c r="D30" s="44"/>
    </row>
  </sheetData>
  <sheetProtection/>
  <mergeCells count="9">
    <mergeCell ref="C30:D30"/>
    <mergeCell ref="C3:E3"/>
    <mergeCell ref="A4:E4"/>
    <mergeCell ref="B6:D6"/>
    <mergeCell ref="A26:B26"/>
    <mergeCell ref="C1:E1"/>
    <mergeCell ref="C2:E2"/>
    <mergeCell ref="A30:B30"/>
    <mergeCell ref="A28:E29"/>
  </mergeCells>
  <printOptions/>
  <pageMargins left="0.74" right="0.24" top="0.2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2023-12-18T08:09:10Z</cp:lastPrinted>
  <dcterms:created xsi:type="dcterms:W3CDTF">1996-10-14T23:33:28Z</dcterms:created>
  <dcterms:modified xsi:type="dcterms:W3CDTF">2023-12-19T13:27:22Z</dcterms:modified>
  <cp:category/>
  <cp:version/>
  <cp:contentType/>
  <cp:contentStatus/>
</cp:coreProperties>
</file>