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nyuter\VARCHAIRAVAKAN\2  ՈՐՈՇՈՒՄՆԵՐ\1  ԱՎԱԳԱՆԻ\2023\N-9 դեկտեմբերի 27\"/>
    </mc:Choice>
  </mc:AlternateContent>
  <bookViews>
    <workbookView xWindow="0" yWindow="0" windowWidth="28800" windowHeight="12135"/>
  </bookViews>
  <sheets>
    <sheet name="Naxagits" sheetId="3" r:id="rId1"/>
  </sheets>
  <calcPr calcId="152511"/>
</workbook>
</file>

<file path=xl/calcChain.xml><?xml version="1.0" encoding="utf-8"?>
<calcChain xmlns="http://schemas.openxmlformats.org/spreadsheetml/2006/main">
  <c r="C95" i="3" l="1"/>
  <c r="C92" i="3"/>
  <c r="C89" i="3"/>
  <c r="C85" i="3"/>
  <c r="C81" i="3"/>
  <c r="C78" i="3"/>
  <c r="C61" i="3"/>
  <c r="C49" i="3"/>
  <c r="C33" i="3"/>
  <c r="C31" i="3"/>
  <c r="C22" i="3"/>
  <c r="C15" i="3"/>
  <c r="C6" i="3"/>
  <c r="C97" i="3" l="1"/>
</calcChain>
</file>

<file path=xl/sharedStrings.xml><?xml version="1.0" encoding="utf-8"?>
<sst xmlns="http://schemas.openxmlformats.org/spreadsheetml/2006/main" count="273" uniqueCount="147">
  <si>
    <t>Պարտադիր խնդիր</t>
  </si>
  <si>
    <t>ԿԱՊԱՆ ՀԱՄԱՅՆՔ</t>
  </si>
  <si>
    <t>Նորաշենիկ գյուղի վարչական շենքի նորոգում</t>
  </si>
  <si>
    <t>Ծաղկապատ տարածքների, կանաչ գոտիների ընդլայնմանն ուղղված աշխատանքների իրականացում</t>
  </si>
  <si>
    <t>Գետերի և սելավատարների մաքրման աշխատանքների իրականացում</t>
  </si>
  <si>
    <t>Սեյսմակայունության գնահատման և բարձրացման նպատակով  շենքերում անհրաժեշտ հետազոտությունների կատարում</t>
  </si>
  <si>
    <t>Թումո կենտրոնի ստեղծում</t>
  </si>
  <si>
    <t>Դավիթ Համբարձումյանի անվան մանկապատանեկան մարզադպրոց ՀՈԱԿ-ի շենքի մասնակի նորոգում և ջեռուցման համակարգի վերականգնում</t>
  </si>
  <si>
    <t>Նախադպրոցական ուսումնական հաստատությունների համար գույքի ձեռքբերում</t>
  </si>
  <si>
    <t>Ընդհանուր բնույթի հանրային ծառայություններ</t>
  </si>
  <si>
    <t>Հանգիստ, մշակույթ և կրոն /Կապանի մշակույթի կենտրոն, Կապանի ակումբագրադարանային միավորում, Կապանի արվեստի թանգարան, Վազգեն Սարգսյանի անվան մանկական զբոսայգի ՀՈԱԿ-ների պահպանման ծախս, մարզամշակութային, երիտասարդական միջոցառումներ, փառատոններ և այլն/</t>
  </si>
  <si>
    <t>ԸՆԴՀԱՆՈՒՐԸ</t>
  </si>
  <si>
    <t>Հ/Հ</t>
  </si>
  <si>
    <t>3. Համայնքի գույքի կառավարում</t>
  </si>
  <si>
    <t>4. Նախադպրոցական կրթություն և արտադպրոցական դաստիարակություն</t>
  </si>
  <si>
    <t>5. Համայնքի մշակութային կյանքի կազմակերպում</t>
  </si>
  <si>
    <t>6. Համայնքի բնակչության սոցիալական պաշտպանություն/17. Համայնքում ծնելիության և բազմազավակության խթանումը</t>
  </si>
  <si>
    <t>7. Համայնքում մարզական կյանքի կազմակերպում, ֆիզիկական կուլտուրայի և առողջ ապրելակերպի խրախուսում</t>
  </si>
  <si>
    <t>9. Համայնքի բնակավայրերի կառուցապատում, բարեկարգում և կանաչապատում, համայնքի աղբահանություն և սանիտարական մաքրում, կոմունալ տնտեսության աշխատանքների ապահովում, ինչպես նաև համայնքային գերեզմանատների պահպանում և գործունեության ապահովում</t>
  </si>
  <si>
    <t>10. Համայնքի հասարակական տրանսպորտի աշխատանքի կազմակերպում, համայնքային ճանապարհային ենթակառուցվածքների պահպանություն և շահագործում</t>
  </si>
  <si>
    <t>12. Աղետների ռիսկերի նվազեցման և արտակարգ իրավիճակներում բնակչության պաշտպանության ու քաղաքացիական պաշտպանության միջոցառումների կազմակերպում և իրականացումը</t>
  </si>
  <si>
    <t>14. Շրջակա միջավայրի պահպանություն</t>
  </si>
  <si>
    <t>16. Համայնքի երիտասարդության խնդիրների լուծմանն ուղղված ծրագրերի և միջոցառումների կազմակերպում</t>
  </si>
  <si>
    <t>18. Համայնքում բնակչության առողջության պահպանման և բարելավման ծրագրերի իրականացում, արդյունավետ և մատչելի առաջնային բժշկական սպասարկման պայմանների ստեղծում</t>
  </si>
  <si>
    <t>Կրթություն /նախադպրոցական և արտադպրոցական հաստատությունների պահպանում/</t>
  </si>
  <si>
    <t>Սոցիալական պաշտպանություն /Կապանի մանկական կենտրոն ՀՈԱԿ-ի պահպանում և խոցելի ընտանիքներին հասցեական և թիրախավորված աջակցության տրամադրում/</t>
  </si>
  <si>
    <t>Տավրուս գյուղի նոր վարչական շենքի կառուցում</t>
  </si>
  <si>
    <t>Գ․ Նժդեհ փողոցի աջակողմյան մայթի նորոգում</t>
  </si>
  <si>
    <t>Գումարը</t>
  </si>
  <si>
    <t>Գյուղերի հասարակական շենքերում տեղակայված բուժկետները նորոգվում են այդ շենքերի նորոգման ընթացքում</t>
  </si>
  <si>
    <t>Վաչագան գետի հունի մաքրում, հայելային պատկերների ու հենապատերի վերականգնում, նոր ճաղավանդակների տեղադրում /Բժշկական կենտրոնին հարակից կամրջից մինչև մարզպետարանի կամուրջ/</t>
  </si>
  <si>
    <t>Շրջակա միջավայրի պահպանություն՝ «Կապանի կոմունալ ծառայություն» ՀՈԱԿ-ի պահպանում，աղբահանության， սանիտարական մաքրման աշխատանքների արդյունավետ կազմակերպում, աղբարկղների և օրգանական աղբի կուտակումների մշակումների իրականացում /ախտահանում/, Կապանի ՊԼԱՍՏՇԻՆ ՀՈԱԿ-ի պահպանում և այլն</t>
  </si>
  <si>
    <t>Կապանի համայնքապետարանի մասնաշենքի ուժեղացում, վերակառուցում և նոր մասնաշենքի կառուցում</t>
  </si>
  <si>
    <t>Կապանի թիվ 1 նախադպրոցական ուսումնական հաստատություն ՀՈԱԿ-ի հիմնանորոգում և տարածքի բարեկարգում</t>
  </si>
  <si>
    <t>Կապանի թիվ 2 նախադպրոցական ուսումնական հաստատություն ՀՈԱԿ-ի հիմնանորոգում և տարածքի բարեկարգում</t>
  </si>
  <si>
    <t>Ներքին Խոտանան գյուղում վարչական շենքի կառուցում և տարածքի բարեկարգում</t>
  </si>
  <si>
    <t>Կապանի թիվ 9 նախադպրոցական ուսումնական հաստատություն ՀՈԱԿ-ի վերակառուցում և տարածքի բարեկարգում</t>
  </si>
  <si>
    <t xml:space="preserve">Արծվանիկ գյուղի ՆՈՒՀ-ի հարևանությամբ տարածքի բարեկարգում </t>
  </si>
  <si>
    <t>Կապան քաղաքի Շինարարների 8 հասցեում ակումբ-գրադարանի նորոգում</t>
  </si>
  <si>
    <t>Կապան քաղաքի Բաղաբերդ 14 հասցեում գրադարանի նորոգում</t>
  </si>
  <si>
    <t>Աթլետիկական փակ մարզասրահի կառուցում</t>
  </si>
  <si>
    <t>Կապան քաղաքի Շինարարների փողոցի թիվ 15 և թիվ 17 բ/բ շենքերի հարևանությամբ խաղահրապարակի և մարզադաշտի վերանորոգում և հանգստյան գոտու կազմակերպում</t>
  </si>
  <si>
    <t>Դավիթ Բեկ բնակավայրի ջրամատակարարում</t>
  </si>
  <si>
    <t>Ուժանիս բնակավայրի խմելու ջրի կառուցում</t>
  </si>
  <si>
    <t>Կապան քաղաքի Ավետիսյան փողոցի N 2, 4, 6, 28, 30, 32, 34 և Պապյան փողոցի N 5, 6, 7, 8, 9, 15, 16, 17, 18, 19, 20, 22, 24 և 26 շենքերի բակերի ասֆալտապատում</t>
  </si>
  <si>
    <t xml:space="preserve">Արծվանիկ բնակավայրի գյուղամիջյան ճանապարհների նորոգում և ասֆալտապատում </t>
  </si>
  <si>
    <t>Կապան քաղաքի Դավիթ Բեկ 8 հասցեում ակումբ-գրադարանի նորոգում</t>
  </si>
  <si>
    <t>Կապան քաղաքի թունելից մինչև Բաղաբերդ թաղամասի վերջնամասը փողոցային լուսավորության համակարգի կառուցում</t>
  </si>
  <si>
    <t>Կապան քաղաքի Բաղաբերդ 6 հասցեում ակումբ-գրադարանի նորոգում</t>
  </si>
  <si>
    <t>ԿԶՆ թիրախներ</t>
  </si>
  <si>
    <t>ԿԶՆ ցուցանիշներ</t>
  </si>
  <si>
    <t>11.3</t>
  </si>
  <si>
    <t>11.3.2</t>
  </si>
  <si>
    <t>4.3</t>
  </si>
  <si>
    <t>4.3.1</t>
  </si>
  <si>
    <t>4.2</t>
  </si>
  <si>
    <t>4.2.2</t>
  </si>
  <si>
    <t>4.2, 4.ա</t>
  </si>
  <si>
    <t>4․2․2,  4․ա․1</t>
  </si>
  <si>
    <t>4․2</t>
  </si>
  <si>
    <t>4․2․2</t>
  </si>
  <si>
    <t>4․1, 4․3</t>
  </si>
  <si>
    <t>4․1․1,  4․3․1</t>
  </si>
  <si>
    <t>4․3․1</t>
  </si>
  <si>
    <t>4․1,  4․3,  4․4</t>
  </si>
  <si>
    <t>4․1․1,  4․3․1,   4․4․1</t>
  </si>
  <si>
    <t>3․4,  2․1</t>
  </si>
  <si>
    <t>3․4․2,  2․1․1</t>
  </si>
  <si>
    <t>11․6</t>
  </si>
  <si>
    <t>11․2</t>
  </si>
  <si>
    <t>11․6․1</t>
  </si>
  <si>
    <t>11․7</t>
  </si>
  <si>
    <t>11․7․1</t>
  </si>
  <si>
    <t>11․2․1</t>
  </si>
  <si>
    <t>6․4, 6․բ</t>
  </si>
  <si>
    <t>6․4․1, 6․բ․1</t>
  </si>
  <si>
    <t>11․2, 11․7</t>
  </si>
  <si>
    <t>11․2․1, 11․7․1</t>
  </si>
  <si>
    <t>11․5</t>
  </si>
  <si>
    <t>11․5․2</t>
  </si>
  <si>
    <t>11.6.1</t>
  </si>
  <si>
    <t>6.6</t>
  </si>
  <si>
    <t>6.6.1</t>
  </si>
  <si>
    <t>4.3, 4.4</t>
  </si>
  <si>
    <t>4.3.1, 4.4.1</t>
  </si>
  <si>
    <t>3.4</t>
  </si>
  <si>
    <t>3.4.1</t>
  </si>
  <si>
    <t xml:space="preserve">2024 ԹՎԱԿԱՆԻ ՏԱՐԵԿԱՆ ԱՇԽԱՏԱՆՔԱՅԻՆ ՊԼԱՆԻ </t>
  </si>
  <si>
    <t xml:space="preserve">Օխտար գյուղի վարչական շենքի կառուցում </t>
  </si>
  <si>
    <t>Տանձավեր բնակավայրի ակումբի շենքի նորոգում</t>
  </si>
  <si>
    <t>Առաջաձոր բնակավայրի ակումբի շենքի նորոգում</t>
  </si>
  <si>
    <t>Սևաքար բնակավայրի հանդիսությունների սրահի նորոգում</t>
  </si>
  <si>
    <t>Դավիթ Բեկ բնակավայրում Արամ Մանուկյանի տուն-թանգարանի հիմնում</t>
  </si>
  <si>
    <t>Բաղաբերդ թաղամասի թիվ 16, 17 և 21 բ/բ շենքերի հարևանությամբ  խաղադաշտի նորոգում</t>
  </si>
  <si>
    <t>Բաղաբերդ թաղամասի թիվ 10 շենքի հարևանությամբ խաղադաշտի նորոգում</t>
  </si>
  <si>
    <t>Ձորք թաղամասի թիվ 4 և 5 շենքերի հարևանությամբ խաղադաշտի նորոգում, մանկական խաղահրապարակի կառուցում</t>
  </si>
  <si>
    <t>Դավիթ Բեկ թաղամասի թիվ 3 շենքի հարևանությամբ խաղադաշտի նորոգում</t>
  </si>
  <si>
    <t>Մ․ Հարությունյան փողոցի թիվ 1 բ/բ շենքի և Ողջի գետի միջանկյալ հատվածում հանգստի գոտու, մանկական խաղահրապարակի և խաղադաշտի  կառուցում</t>
  </si>
  <si>
    <t>Կապանի համայնքապետարանի հարակից այգու նորոգում</t>
  </si>
  <si>
    <t>Գարեգին Նժդեհի փողոցի թիվ 22 և 24 շենքրի միջանկյալ հատվածում խաղադաշտի նորոգում և մանկական խաղահրապարակի կառուցում</t>
  </si>
  <si>
    <t>Թումանյան փողոցում՝ արվեստի դպրոցի հարևանությամբ ֆուտբոլի դաշտի կառուցում</t>
  </si>
  <si>
    <t>Հ․ Ավետիսյան թիվ 12 բ/բ շենքի հարևանությամբ հանգստի գոտու և մանկական խաղահրապարակի կառուցում</t>
  </si>
  <si>
    <t>Աճանան գյուղում մանկական խաղահրապարակի կառուցում</t>
  </si>
  <si>
    <t xml:space="preserve">Ագարակ գյուղում մանկական խաղադաշտի տեղադրում </t>
  </si>
  <si>
    <t>Ներքին Հանդ բնակավայրի խմելու ջրի մատակարարման ապահովում</t>
  </si>
  <si>
    <t>Աղվանի գյուղի խմելու ջրագծի կառուցում</t>
  </si>
  <si>
    <t>Արծվանիկ գյուղի խմելու ջրամատակարարման համակարգի կառուցում</t>
  </si>
  <si>
    <t>Արծվանիկ գյուղի խմելու այլընտրանքային ջրագծի կառուցում</t>
  </si>
  <si>
    <t>Վերին Խոտանան գյուղի խմելու ջրի ջրագծի նորոգում</t>
  </si>
  <si>
    <t>Մ․ Ստեփանյան փողոցի մի հատվածի ասֆալտապատում /ՔԿԱԳ-ի շենքից մինչև &lt;&lt;Կապանի բժշկական կենտրոն&gt;&gt; ՓԲԸ-ի դիմացի կամուրջ/</t>
  </si>
  <si>
    <t>Դավիթ Բեկ հրապարակից Դավիթ Բեկ թաղամաս տանող ճանապարհի թիվ 2, թիվ 4, թիվ 5, թիվ 7, թիվ 8, թիվ 10, թիվ 12 բ/բ շենքերի բակերի և թաղամասերից Սպանդարյան փողոց տանող ճանապարհի նորոգում</t>
  </si>
  <si>
    <t>Կաղնուտ բնակավայրի գյուղամիջյան ճանապարհների ասֆալտապատում</t>
  </si>
  <si>
    <t>Շղարշիկ թաղամաս տանող ճանապարհի ասֆալտապատում</t>
  </si>
  <si>
    <t>Ազատամարտիկների փողոցի մի հատվածի /Մ․ Ստեփանյան փողոցի թիվ 2 բ/բ շենքից մինչև Ազատամարտիկների փողոցի թիվ 5 բ/բ շենքի վերջնամասը/, Ազատամարտիկների փողոցի թիվ 5 և թիվ 7 բ/բ շենքերի բակերի և Մ․ Ստեփանյան փողոցի թիվ 2, թիվ 4 և թիվ 6 բ/բ շենքերի բակերի նորոգում և ասֆալտապատում</t>
  </si>
  <si>
    <t>Երկաթուղայինների փողոցի թիվ 1, թիվ 3, թիվ 5 և թիվ 6 բ/բ շենքերի բակերի նորոգում և ասֆալտապատում</t>
  </si>
  <si>
    <t>Հ․ Ավետիսյան փողոցի 1, 1ա, 2ա, 24, 26, 8, 10, 12, 16, 18, 20, 22 և Մ․ Պապյան փողոցի 1, 2, 4, 6, 10, 13, 16, 20, 20ա բ/բ շենքերի բակային հատվածների նորոգում և ասֆալտապատում</t>
  </si>
  <si>
    <t>Արամ Մանուկյան փողոցի 1-ին նրբանցքի ճանապարհի և ձախակողմյան մայթի նորոգում և ասֆալտապատում</t>
  </si>
  <si>
    <t>Թումանյան փողոցի ասֆալտապատման աշխատանքներ</t>
  </si>
  <si>
    <t xml:space="preserve">Կապան քաղաքի Արամ Մանուկյան, Թումանյան և Հ․ Ավետիսյան փողոցների հատման կամրջի երթևեկելի մասի, մայթերի և բազրիքների նորոգում  </t>
  </si>
  <si>
    <t xml:space="preserve">Կապան քաղաքի Սպանդարյան, Մ․ Հարությունյան և Շահումյան փողոցների հատման կամրջի երթևեկելի մասի, մայթերի և բազրիքների նորոգում </t>
  </si>
  <si>
    <t>13. Համայնքում գյուղատնտեսության զարգացման խթանում</t>
  </si>
  <si>
    <t>Սյունիք, Սզնակ, Դիցմայրի և Բարգուշատ  գյուղերի ոռոգման համակարգի կառուցում</t>
  </si>
  <si>
    <t xml:space="preserve">Առաջաձոր գյուղում ոռոգման ջրագծի խողովակաշարի նորոգում </t>
  </si>
  <si>
    <t>Գեղանուշ, Ճակատեն, Շիկահող, Ձորաստան, Աղվանի, Անտառաշատ, Շիշկերտ գյուղերի արոտավայրեր տանող ճանապարհների անցանելիության բարելավում</t>
  </si>
  <si>
    <t>Վաչագան գետի հունի մաքրում, հայելային պատկերների ու հենապատերի վերականգնում, նոր ճաղավանդակների տեղադրում /Սյունիքի մարզպետարանի հարակից կամրջից մինչև Ողջի գետի հատման հատված/</t>
  </si>
  <si>
    <t>15․ Համայնքում զբոսաշրջության զարգացման խթանում</t>
  </si>
  <si>
    <t>Զբոսաշրջային ենթակառուցվածքների ստեղծմանն աջակցություն</t>
  </si>
  <si>
    <t>Պատմամշակութային հուշարձանների պահպանության աջակցություն՝ շահագրգիռ կողմերի հետ համագործակցությամբ</t>
  </si>
  <si>
    <t>Երիտասարդկան ակումբների հիմնում /հիմնման աջակցություն/</t>
  </si>
  <si>
    <t>12</t>
  </si>
  <si>
    <t>Երկաթուղայինների փողոցի  թիվ 13 բ/բ շենքի հարևանությամբ մանկական խաղահրապարակի կառուցում</t>
  </si>
  <si>
    <t>Երկաթուղայինների փողոցի թիվ 7 և 9 բ/բ շենքերի հարևանությամբ  խաղադաշտի նորոգում</t>
  </si>
  <si>
    <t>Սզնակ բնակավայրում խմելու ջրի մատակարարման ապահովում</t>
  </si>
  <si>
    <t>Դիցմայրի բնակավայրում խմելու ջրի մատակարարման ապահովում</t>
  </si>
  <si>
    <t>Կապան քաղաքի Վաչագան գետի հունի մաքրում, հենապատերի վերականգնում, նոր ճաղավանդակների տեղադրում և Վաչագան գետի ավազանի էսթետիկ տեսքի վերականգնում /Գարեգին Նժդեհի հուշահամալիրից մինչև Բժշկական կենտրոն ՓԲԸ հարակից կամուրջ/</t>
  </si>
  <si>
    <t>Փողոցային լուսավորություն</t>
  </si>
  <si>
    <t>2023 թվականի սուբվենցիա</t>
  </si>
  <si>
    <t>2022 թվականի սուբվենցիա</t>
  </si>
  <si>
    <t>2023 թվականի բնապահպանական սուբվենցիա</t>
  </si>
  <si>
    <t>Ծանոթություն*</t>
  </si>
  <si>
    <t>8․9</t>
  </si>
  <si>
    <t>8․9․2</t>
  </si>
  <si>
    <t>6․5</t>
  </si>
  <si>
    <t>6․5․1</t>
  </si>
  <si>
    <t>ՖԻՆԱՆՍԱՎՈՐՄԱՆ ԱՄՓՈՓԱԹԵՐԹ /ՆԱԽԱԳԻԾ/</t>
  </si>
  <si>
    <t>Աշխատակազմի քարտուղար                                                      Նելլի Շահնազարյան</t>
  </si>
  <si>
    <t>Հավելված                                                            Կապան համայնքի ավագանու                                 27 դեկտեմբեր 2023թ.  թիվ  139-Ա որոշման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</si>
</sst>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color theme="1"/>
      <name val="GHEA Mariam"/>
      <family val="3"/>
    </font>
    <font>
      <b/>
      <sz val="10"/>
      <color theme="1"/>
      <name val="GHEA Mariam"/>
      <family val="3"/>
    </font>
    <font>
      <sz val="10"/>
      <name val="GHEA Mariam"/>
      <family val="3"/>
    </font>
    <font>
      <i/>
      <sz val="11"/>
      <color theme="1"/>
      <name val="GHEA Mariam"/>
      <family val="3"/>
    </font>
    <font>
      <sz val="11"/>
      <color theme="1"/>
      <name val="GHEA Mariam"/>
      <family val="3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Fill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3" fontId="1" fillId="0" borderId="0" xfId="0" applyNumberFormat="1" applyFont="1" applyFill="1" applyAlignment="1">
      <alignment horizontal="center" vertical="center" wrapText="1"/>
    </xf>
    <xf numFmtId="49" fontId="1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49" fontId="4" fillId="0" borderId="0" xfId="0" applyNumberFormat="1" applyFont="1" applyFill="1" applyAlignment="1">
      <alignment horizontal="right" vertical="center" wrapText="1"/>
    </xf>
    <xf numFmtId="49" fontId="5" fillId="0" borderId="0" xfId="0" applyNumberFormat="1" applyFont="1" applyFill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0"/>
  <sheetViews>
    <sheetView tabSelected="1" zoomScale="98" zoomScaleNormal="98" workbookViewId="0">
      <selection activeCell="G2" sqref="G2"/>
    </sheetView>
  </sheetViews>
  <sheetFormatPr defaultColWidth="9.140625" defaultRowHeight="15" x14ac:dyDescent="0.25"/>
  <cols>
    <col min="1" max="1" width="5.85546875" style="6" customWidth="1"/>
    <col min="2" max="2" width="60.28515625" style="1" customWidth="1"/>
    <col min="3" max="3" width="15.28515625" style="18" customWidth="1"/>
    <col min="4" max="5" width="15" style="19" customWidth="1"/>
    <col min="6" max="6" width="15" style="1" customWidth="1"/>
    <col min="7" max="16384" width="9.140625" style="1"/>
  </cols>
  <sheetData>
    <row r="1" spans="1:6" ht="66" customHeight="1" x14ac:dyDescent="0.25">
      <c r="D1" s="27" t="s">
        <v>146</v>
      </c>
      <c r="E1" s="28"/>
      <c r="F1" s="28"/>
    </row>
    <row r="2" spans="1:6" ht="15.75" customHeight="1" x14ac:dyDescent="0.25">
      <c r="A2" s="20" t="s">
        <v>144</v>
      </c>
      <c r="B2" s="20"/>
      <c r="C2" s="20"/>
      <c r="D2" s="20"/>
      <c r="E2" s="20"/>
      <c r="F2" s="20"/>
    </row>
    <row r="3" spans="1:6" ht="15.75" customHeight="1" x14ac:dyDescent="0.25">
      <c r="A3" s="20" t="s">
        <v>1</v>
      </c>
      <c r="B3" s="20"/>
      <c r="C3" s="20"/>
      <c r="D3" s="20"/>
      <c r="E3" s="20"/>
      <c r="F3" s="20"/>
    </row>
    <row r="4" spans="1:6" ht="15.75" customHeight="1" x14ac:dyDescent="0.25">
      <c r="A4" s="21" t="s">
        <v>87</v>
      </c>
      <c r="B4" s="21"/>
      <c r="C4" s="21"/>
      <c r="D4" s="21"/>
      <c r="E4" s="21"/>
      <c r="F4" s="21"/>
    </row>
    <row r="5" spans="1:6" ht="41.25" customHeight="1" x14ac:dyDescent="0.25">
      <c r="A5" s="2" t="s">
        <v>12</v>
      </c>
      <c r="B5" s="2" t="s">
        <v>0</v>
      </c>
      <c r="C5" s="7" t="s">
        <v>28</v>
      </c>
      <c r="D5" s="8" t="s">
        <v>49</v>
      </c>
      <c r="E5" s="8" t="s">
        <v>50</v>
      </c>
      <c r="F5" s="2" t="s">
        <v>139</v>
      </c>
    </row>
    <row r="6" spans="1:6" ht="25.5" customHeight="1" x14ac:dyDescent="0.25">
      <c r="A6" s="22" t="s">
        <v>13</v>
      </c>
      <c r="B6" s="22"/>
      <c r="C6" s="7">
        <f>C7+C8+C9+C10+C11+C12+C13+C14</f>
        <v>1867711789</v>
      </c>
      <c r="D6" s="8"/>
      <c r="E6" s="8"/>
      <c r="F6" s="9"/>
    </row>
    <row r="7" spans="1:6" ht="24.75" customHeight="1" x14ac:dyDescent="0.25">
      <c r="A7" s="10">
        <v>1</v>
      </c>
      <c r="B7" s="3" t="s">
        <v>9</v>
      </c>
      <c r="C7" s="11">
        <v>732357000</v>
      </c>
      <c r="D7" s="12" t="s">
        <v>51</v>
      </c>
      <c r="E7" s="12" t="s">
        <v>52</v>
      </c>
      <c r="F7" s="9"/>
    </row>
    <row r="8" spans="1:6" ht="30.75" customHeight="1" x14ac:dyDescent="0.25">
      <c r="A8" s="10">
        <v>2</v>
      </c>
      <c r="B8" s="3" t="s">
        <v>32</v>
      </c>
      <c r="C8" s="11">
        <v>951071852</v>
      </c>
      <c r="D8" s="12" t="s">
        <v>51</v>
      </c>
      <c r="E8" s="12" t="s">
        <v>52</v>
      </c>
      <c r="F8" s="9" t="s">
        <v>136</v>
      </c>
    </row>
    <row r="9" spans="1:6" ht="21" customHeight="1" x14ac:dyDescent="0.25">
      <c r="A9" s="10">
        <v>3</v>
      </c>
      <c r="B9" s="3" t="s">
        <v>26</v>
      </c>
      <c r="C9" s="11">
        <v>49446700</v>
      </c>
      <c r="D9" s="12" t="s">
        <v>51</v>
      </c>
      <c r="E9" s="12" t="s">
        <v>52</v>
      </c>
      <c r="F9" s="9"/>
    </row>
    <row r="10" spans="1:6" ht="21" customHeight="1" x14ac:dyDescent="0.25">
      <c r="A10" s="10">
        <v>4</v>
      </c>
      <c r="B10" s="3" t="s">
        <v>88</v>
      </c>
      <c r="C10" s="11">
        <v>51828900</v>
      </c>
      <c r="D10" s="12" t="s">
        <v>51</v>
      </c>
      <c r="E10" s="12" t="s">
        <v>52</v>
      </c>
      <c r="F10" s="9"/>
    </row>
    <row r="11" spans="1:6" ht="44.25" customHeight="1" x14ac:dyDescent="0.25">
      <c r="A11" s="10">
        <v>5</v>
      </c>
      <c r="B11" s="3" t="s">
        <v>2</v>
      </c>
      <c r="C11" s="11">
        <v>8257965</v>
      </c>
      <c r="D11" s="12" t="s">
        <v>51</v>
      </c>
      <c r="E11" s="12" t="s">
        <v>52</v>
      </c>
      <c r="F11" s="9" t="s">
        <v>136</v>
      </c>
    </row>
    <row r="12" spans="1:6" ht="47.25" customHeight="1" x14ac:dyDescent="0.25">
      <c r="A12" s="10">
        <v>6</v>
      </c>
      <c r="B12" s="3" t="s">
        <v>7</v>
      </c>
      <c r="C12" s="11">
        <v>26175344</v>
      </c>
      <c r="D12" s="12" t="s">
        <v>53</v>
      </c>
      <c r="E12" s="12" t="s">
        <v>54</v>
      </c>
      <c r="F12" s="9" t="s">
        <v>137</v>
      </c>
    </row>
    <row r="13" spans="1:6" ht="36.75" customHeight="1" x14ac:dyDescent="0.25">
      <c r="A13" s="10">
        <v>7</v>
      </c>
      <c r="B13" s="3" t="s">
        <v>35</v>
      </c>
      <c r="C13" s="11">
        <v>15189888</v>
      </c>
      <c r="D13" s="12" t="s">
        <v>51</v>
      </c>
      <c r="E13" s="12" t="s">
        <v>52</v>
      </c>
      <c r="F13" s="9" t="s">
        <v>137</v>
      </c>
    </row>
    <row r="14" spans="1:6" ht="37.15" customHeight="1" x14ac:dyDescent="0.25">
      <c r="A14" s="10">
        <v>8</v>
      </c>
      <c r="B14" s="3" t="s">
        <v>91</v>
      </c>
      <c r="C14" s="11">
        <v>33384140</v>
      </c>
      <c r="D14" s="12" t="s">
        <v>51</v>
      </c>
      <c r="E14" s="12" t="s">
        <v>52</v>
      </c>
      <c r="F14" s="9"/>
    </row>
    <row r="15" spans="1:6" ht="37.15" customHeight="1" x14ac:dyDescent="0.25">
      <c r="A15" s="22" t="s">
        <v>14</v>
      </c>
      <c r="B15" s="22"/>
      <c r="C15" s="7">
        <f>C16+C17+C18+C19+C20+C21</f>
        <v>2148907626</v>
      </c>
      <c r="D15" s="8"/>
      <c r="E15" s="8"/>
      <c r="F15" s="9"/>
    </row>
    <row r="16" spans="1:6" ht="32.25" customHeight="1" x14ac:dyDescent="0.25">
      <c r="A16" s="10">
        <v>9</v>
      </c>
      <c r="B16" s="3" t="s">
        <v>24</v>
      </c>
      <c r="C16" s="11">
        <v>1208509100</v>
      </c>
      <c r="D16" s="12" t="s">
        <v>55</v>
      </c>
      <c r="E16" s="12" t="s">
        <v>56</v>
      </c>
      <c r="F16" s="9"/>
    </row>
    <row r="17" spans="1:6" ht="55.5" customHeight="1" x14ac:dyDescent="0.25">
      <c r="A17" s="10">
        <v>10</v>
      </c>
      <c r="B17" s="3" t="s">
        <v>33</v>
      </c>
      <c r="C17" s="11">
        <v>299648194</v>
      </c>
      <c r="D17" s="12" t="s">
        <v>57</v>
      </c>
      <c r="E17" s="12" t="s">
        <v>58</v>
      </c>
      <c r="F17" s="9" t="s">
        <v>136</v>
      </c>
    </row>
    <row r="18" spans="1:6" ht="52.5" customHeight="1" x14ac:dyDescent="0.25">
      <c r="A18" s="10">
        <v>11</v>
      </c>
      <c r="B18" s="3" t="s">
        <v>34</v>
      </c>
      <c r="C18" s="11">
        <v>432610591</v>
      </c>
      <c r="D18" s="12" t="s">
        <v>57</v>
      </c>
      <c r="E18" s="12" t="s">
        <v>58</v>
      </c>
      <c r="F18" s="9" t="s">
        <v>136</v>
      </c>
    </row>
    <row r="19" spans="1:6" ht="52.5" customHeight="1" x14ac:dyDescent="0.25">
      <c r="A19" s="12" t="s">
        <v>129</v>
      </c>
      <c r="B19" s="3" t="s">
        <v>36</v>
      </c>
      <c r="C19" s="11">
        <v>186163883</v>
      </c>
      <c r="D19" s="12" t="s">
        <v>57</v>
      </c>
      <c r="E19" s="12" t="s">
        <v>58</v>
      </c>
      <c r="F19" s="9" t="s">
        <v>137</v>
      </c>
    </row>
    <row r="20" spans="1:6" ht="41.25" customHeight="1" x14ac:dyDescent="0.25">
      <c r="A20" s="10">
        <v>13</v>
      </c>
      <c r="B20" s="3" t="s">
        <v>37</v>
      </c>
      <c r="C20" s="11">
        <v>18975858</v>
      </c>
      <c r="D20" s="12" t="s">
        <v>59</v>
      </c>
      <c r="E20" s="12" t="s">
        <v>60</v>
      </c>
      <c r="F20" s="9" t="s">
        <v>136</v>
      </c>
    </row>
    <row r="21" spans="1:6" ht="36.75" customHeight="1" x14ac:dyDescent="0.25">
      <c r="A21" s="10">
        <v>14</v>
      </c>
      <c r="B21" s="3" t="s">
        <v>8</v>
      </c>
      <c r="C21" s="11">
        <v>3000000</v>
      </c>
      <c r="D21" s="12" t="s">
        <v>59</v>
      </c>
      <c r="E21" s="12" t="s">
        <v>60</v>
      </c>
      <c r="F21" s="9"/>
    </row>
    <row r="22" spans="1:6" ht="24.75" customHeight="1" x14ac:dyDescent="0.25">
      <c r="A22" s="22" t="s">
        <v>15</v>
      </c>
      <c r="B22" s="22"/>
      <c r="C22" s="7">
        <f>C23+C24+C25+C26+C27+C28+C29+C30</f>
        <v>775005373</v>
      </c>
      <c r="D22" s="8"/>
      <c r="E22" s="8"/>
      <c r="F22" s="9"/>
    </row>
    <row r="23" spans="1:6" ht="96.75" customHeight="1" x14ac:dyDescent="0.25">
      <c r="A23" s="10">
        <v>15</v>
      </c>
      <c r="B23" s="3" t="s">
        <v>10</v>
      </c>
      <c r="C23" s="11">
        <v>405420000</v>
      </c>
      <c r="D23" s="12" t="s">
        <v>61</v>
      </c>
      <c r="E23" s="12" t="s">
        <v>62</v>
      </c>
      <c r="F23" s="9"/>
    </row>
    <row r="24" spans="1:6" ht="31.5" customHeight="1" x14ac:dyDescent="0.25">
      <c r="A24" s="10">
        <v>16</v>
      </c>
      <c r="B24" s="3" t="s">
        <v>38</v>
      </c>
      <c r="C24" s="11">
        <v>50961812</v>
      </c>
      <c r="D24" s="12" t="s">
        <v>64</v>
      </c>
      <c r="E24" s="12" t="s">
        <v>65</v>
      </c>
      <c r="F24" s="9" t="s">
        <v>136</v>
      </c>
    </row>
    <row r="25" spans="1:6" ht="29.25" customHeight="1" x14ac:dyDescent="0.25">
      <c r="A25" s="10">
        <v>17</v>
      </c>
      <c r="B25" s="4" t="s">
        <v>48</v>
      </c>
      <c r="C25" s="11">
        <v>27541891</v>
      </c>
      <c r="D25" s="12" t="s">
        <v>64</v>
      </c>
      <c r="E25" s="12" t="s">
        <v>65</v>
      </c>
      <c r="F25" s="9" t="s">
        <v>136</v>
      </c>
    </row>
    <row r="26" spans="1:6" ht="31.5" customHeight="1" x14ac:dyDescent="0.25">
      <c r="A26" s="10">
        <v>18</v>
      </c>
      <c r="B26" s="3" t="s">
        <v>39</v>
      </c>
      <c r="C26" s="11">
        <v>26502910</v>
      </c>
      <c r="D26" s="12" t="s">
        <v>64</v>
      </c>
      <c r="E26" s="12" t="s">
        <v>65</v>
      </c>
      <c r="F26" s="9"/>
    </row>
    <row r="27" spans="1:6" ht="30" x14ac:dyDescent="0.25">
      <c r="A27" s="10">
        <v>19</v>
      </c>
      <c r="B27" s="3" t="s">
        <v>46</v>
      </c>
      <c r="C27" s="11">
        <v>84886350</v>
      </c>
      <c r="D27" s="12" t="s">
        <v>64</v>
      </c>
      <c r="E27" s="12" t="s">
        <v>65</v>
      </c>
      <c r="F27" s="9" t="s">
        <v>136</v>
      </c>
    </row>
    <row r="28" spans="1:6" ht="30" x14ac:dyDescent="0.25">
      <c r="A28" s="10">
        <v>20</v>
      </c>
      <c r="B28" s="3" t="s">
        <v>89</v>
      </c>
      <c r="C28" s="11">
        <v>50915960</v>
      </c>
      <c r="D28" s="12" t="s">
        <v>64</v>
      </c>
      <c r="E28" s="12" t="s">
        <v>65</v>
      </c>
      <c r="F28" s="9"/>
    </row>
    <row r="29" spans="1:6" ht="30" x14ac:dyDescent="0.25">
      <c r="A29" s="10">
        <v>21</v>
      </c>
      <c r="B29" s="3" t="s">
        <v>90</v>
      </c>
      <c r="C29" s="11">
        <v>48247300</v>
      </c>
      <c r="D29" s="12" t="s">
        <v>64</v>
      </c>
      <c r="E29" s="12" t="s">
        <v>65</v>
      </c>
      <c r="F29" s="9"/>
    </row>
    <row r="30" spans="1:6" ht="30" x14ac:dyDescent="0.25">
      <c r="A30" s="10">
        <v>22</v>
      </c>
      <c r="B30" s="3" t="s">
        <v>92</v>
      </c>
      <c r="C30" s="11">
        <v>80529150</v>
      </c>
      <c r="D30" s="12" t="s">
        <v>64</v>
      </c>
      <c r="E30" s="12" t="s">
        <v>65</v>
      </c>
      <c r="F30" s="9"/>
    </row>
    <row r="31" spans="1:6" ht="28.5" customHeight="1" x14ac:dyDescent="0.25">
      <c r="A31" s="23" t="s">
        <v>16</v>
      </c>
      <c r="B31" s="23"/>
      <c r="C31" s="7">
        <f>C32</f>
        <v>37771100</v>
      </c>
      <c r="D31" s="8"/>
      <c r="E31" s="8"/>
      <c r="F31" s="9"/>
    </row>
    <row r="32" spans="1:6" ht="53.25" customHeight="1" x14ac:dyDescent="0.25">
      <c r="A32" s="10">
        <v>23</v>
      </c>
      <c r="B32" s="3" t="s">
        <v>25</v>
      </c>
      <c r="C32" s="11">
        <v>37771100</v>
      </c>
      <c r="D32" s="12" t="s">
        <v>66</v>
      </c>
      <c r="E32" s="12" t="s">
        <v>67</v>
      </c>
      <c r="F32" s="9"/>
    </row>
    <row r="33" spans="1:6" ht="34.5" customHeight="1" x14ac:dyDescent="0.25">
      <c r="A33" s="22" t="s">
        <v>17</v>
      </c>
      <c r="B33" s="22"/>
      <c r="C33" s="7">
        <f>C34+C35+C36+C37+C38+C39+C40+C41+C42+C43+C44+C45+C46+C47+C48</f>
        <v>889826221</v>
      </c>
      <c r="D33" s="8"/>
      <c r="E33" s="8"/>
      <c r="F33" s="9"/>
    </row>
    <row r="34" spans="1:6" ht="23.25" customHeight="1" x14ac:dyDescent="0.25">
      <c r="A34" s="10">
        <v>24</v>
      </c>
      <c r="B34" s="3" t="s">
        <v>40</v>
      </c>
      <c r="C34" s="15">
        <v>15000000</v>
      </c>
      <c r="D34" s="16" t="s">
        <v>59</v>
      </c>
      <c r="E34" s="16" t="s">
        <v>63</v>
      </c>
      <c r="F34" s="9"/>
    </row>
    <row r="35" spans="1:6" ht="47.25" customHeight="1" x14ac:dyDescent="0.25">
      <c r="A35" s="10">
        <v>25</v>
      </c>
      <c r="B35" s="3" t="s">
        <v>41</v>
      </c>
      <c r="C35" s="14">
        <v>37937188</v>
      </c>
      <c r="D35" s="13" t="s">
        <v>71</v>
      </c>
      <c r="E35" s="13" t="s">
        <v>72</v>
      </c>
      <c r="F35" s="9" t="s">
        <v>137</v>
      </c>
    </row>
    <row r="36" spans="1:6" ht="33.75" customHeight="1" x14ac:dyDescent="0.25">
      <c r="A36" s="10">
        <v>26</v>
      </c>
      <c r="B36" s="5" t="s">
        <v>93</v>
      </c>
      <c r="C36" s="15">
        <v>87288773</v>
      </c>
      <c r="D36" s="13" t="s">
        <v>71</v>
      </c>
      <c r="E36" s="13" t="s">
        <v>72</v>
      </c>
      <c r="F36" s="9"/>
    </row>
    <row r="37" spans="1:6" ht="30.75" customHeight="1" x14ac:dyDescent="0.25">
      <c r="A37" s="10">
        <v>27</v>
      </c>
      <c r="B37" s="5" t="s">
        <v>94</v>
      </c>
      <c r="C37" s="15">
        <v>38096221</v>
      </c>
      <c r="D37" s="13" t="s">
        <v>71</v>
      </c>
      <c r="E37" s="13" t="s">
        <v>72</v>
      </c>
      <c r="F37" s="9"/>
    </row>
    <row r="38" spans="1:6" ht="45" customHeight="1" x14ac:dyDescent="0.25">
      <c r="A38" s="10">
        <v>28</v>
      </c>
      <c r="B38" s="5" t="s">
        <v>95</v>
      </c>
      <c r="C38" s="15">
        <v>104353290</v>
      </c>
      <c r="D38" s="13" t="s">
        <v>71</v>
      </c>
      <c r="E38" s="13" t="s">
        <v>72</v>
      </c>
      <c r="F38" s="9"/>
    </row>
    <row r="39" spans="1:6" ht="37.5" customHeight="1" x14ac:dyDescent="0.25">
      <c r="A39" s="10">
        <v>29</v>
      </c>
      <c r="B39" s="5" t="s">
        <v>96</v>
      </c>
      <c r="C39" s="15">
        <v>37006488</v>
      </c>
      <c r="D39" s="13" t="s">
        <v>71</v>
      </c>
      <c r="E39" s="13" t="s">
        <v>72</v>
      </c>
      <c r="F39" s="9"/>
    </row>
    <row r="40" spans="1:6" ht="52.5" customHeight="1" x14ac:dyDescent="0.25">
      <c r="A40" s="10">
        <v>30</v>
      </c>
      <c r="B40" s="5" t="s">
        <v>97</v>
      </c>
      <c r="C40" s="15">
        <v>241657610</v>
      </c>
      <c r="D40" s="13" t="s">
        <v>71</v>
      </c>
      <c r="E40" s="13" t="s">
        <v>72</v>
      </c>
      <c r="F40" s="9"/>
    </row>
    <row r="41" spans="1:6" ht="48.75" customHeight="1" x14ac:dyDescent="0.25">
      <c r="A41" s="10">
        <v>31</v>
      </c>
      <c r="B41" s="5" t="s">
        <v>131</v>
      </c>
      <c r="C41" s="15">
        <v>18237914</v>
      </c>
      <c r="D41" s="13" t="s">
        <v>71</v>
      </c>
      <c r="E41" s="13" t="s">
        <v>72</v>
      </c>
      <c r="F41" s="9"/>
    </row>
    <row r="42" spans="1:6" ht="48.75" customHeight="1" x14ac:dyDescent="0.25">
      <c r="A42" s="10">
        <v>32</v>
      </c>
      <c r="B42" s="5" t="s">
        <v>130</v>
      </c>
      <c r="C42" s="15">
        <v>27078743</v>
      </c>
      <c r="D42" s="13" t="s">
        <v>71</v>
      </c>
      <c r="E42" s="13" t="s">
        <v>72</v>
      </c>
      <c r="F42" s="9"/>
    </row>
    <row r="43" spans="1:6" ht="26.25" customHeight="1" x14ac:dyDescent="0.25">
      <c r="A43" s="10">
        <v>33</v>
      </c>
      <c r="B43" s="5" t="s">
        <v>98</v>
      </c>
      <c r="C43" s="15">
        <v>144715463</v>
      </c>
      <c r="D43" s="13" t="s">
        <v>71</v>
      </c>
      <c r="E43" s="13" t="s">
        <v>72</v>
      </c>
      <c r="F43" s="9"/>
    </row>
    <row r="44" spans="1:6" ht="60" customHeight="1" x14ac:dyDescent="0.25">
      <c r="A44" s="10">
        <v>34</v>
      </c>
      <c r="B44" s="5" t="s">
        <v>99</v>
      </c>
      <c r="C44" s="15">
        <v>39722497</v>
      </c>
      <c r="D44" s="13" t="s">
        <v>71</v>
      </c>
      <c r="E44" s="13" t="s">
        <v>72</v>
      </c>
      <c r="F44" s="9"/>
    </row>
    <row r="45" spans="1:6" ht="36.75" customHeight="1" x14ac:dyDescent="0.25">
      <c r="A45" s="10">
        <v>35</v>
      </c>
      <c r="B45" s="5" t="s">
        <v>100</v>
      </c>
      <c r="C45" s="15">
        <v>59229030</v>
      </c>
      <c r="D45" s="13" t="s">
        <v>71</v>
      </c>
      <c r="E45" s="13" t="s">
        <v>72</v>
      </c>
      <c r="F45" s="9"/>
    </row>
    <row r="46" spans="1:6" ht="33" customHeight="1" x14ac:dyDescent="0.25">
      <c r="A46" s="10">
        <v>36</v>
      </c>
      <c r="B46" s="5" t="s">
        <v>101</v>
      </c>
      <c r="C46" s="15">
        <v>22808837</v>
      </c>
      <c r="D46" s="13" t="s">
        <v>71</v>
      </c>
      <c r="E46" s="13" t="s">
        <v>72</v>
      </c>
      <c r="F46" s="9"/>
    </row>
    <row r="47" spans="1:6" ht="26.25" customHeight="1" x14ac:dyDescent="0.25">
      <c r="A47" s="10">
        <v>37</v>
      </c>
      <c r="B47" s="5" t="s">
        <v>102</v>
      </c>
      <c r="C47" s="15">
        <v>11694167</v>
      </c>
      <c r="D47" s="13" t="s">
        <v>71</v>
      </c>
      <c r="E47" s="13" t="s">
        <v>72</v>
      </c>
      <c r="F47" s="9"/>
    </row>
    <row r="48" spans="1:6" ht="26.25" customHeight="1" x14ac:dyDescent="0.25">
      <c r="A48" s="10">
        <v>38</v>
      </c>
      <c r="B48" s="3" t="s">
        <v>103</v>
      </c>
      <c r="C48" s="15">
        <v>5000000</v>
      </c>
      <c r="D48" s="13" t="s">
        <v>71</v>
      </c>
      <c r="E48" s="13" t="s">
        <v>72</v>
      </c>
      <c r="F48" s="9"/>
    </row>
    <row r="49" spans="1:6" ht="77.25" customHeight="1" x14ac:dyDescent="0.25">
      <c r="A49" s="22" t="s">
        <v>18</v>
      </c>
      <c r="B49" s="22"/>
      <c r="C49" s="7">
        <f>C50+C51+C52+C53+C54+C55+C56+C57+C58+C59+C60</f>
        <v>1365064280</v>
      </c>
      <c r="D49" s="8"/>
      <c r="E49" s="8"/>
      <c r="F49" s="9"/>
    </row>
    <row r="50" spans="1:6" ht="33.75" customHeight="1" x14ac:dyDescent="0.25">
      <c r="A50" s="10">
        <v>39</v>
      </c>
      <c r="B50" s="4" t="s">
        <v>47</v>
      </c>
      <c r="C50" s="15">
        <v>122877406</v>
      </c>
      <c r="D50" s="16" t="s">
        <v>69</v>
      </c>
      <c r="E50" s="16" t="s">
        <v>73</v>
      </c>
      <c r="F50" s="9" t="s">
        <v>136</v>
      </c>
    </row>
    <row r="51" spans="1:6" ht="33" customHeight="1" x14ac:dyDescent="0.25">
      <c r="A51" s="10">
        <v>40</v>
      </c>
      <c r="B51" s="3" t="s">
        <v>3</v>
      </c>
      <c r="C51" s="11">
        <v>5000000</v>
      </c>
      <c r="D51" s="12" t="s">
        <v>71</v>
      </c>
      <c r="E51" s="12" t="s">
        <v>72</v>
      </c>
      <c r="F51" s="9"/>
    </row>
    <row r="52" spans="1:6" ht="36" customHeight="1" x14ac:dyDescent="0.25">
      <c r="A52" s="10">
        <v>41</v>
      </c>
      <c r="B52" s="3" t="s">
        <v>42</v>
      </c>
      <c r="C52" s="11">
        <v>78591420</v>
      </c>
      <c r="D52" s="12" t="s">
        <v>74</v>
      </c>
      <c r="E52" s="12" t="s">
        <v>75</v>
      </c>
      <c r="F52" s="9" t="s">
        <v>137</v>
      </c>
    </row>
    <row r="53" spans="1:6" ht="36.75" customHeight="1" x14ac:dyDescent="0.25">
      <c r="A53" s="10">
        <v>42</v>
      </c>
      <c r="B53" s="3" t="s">
        <v>43</v>
      </c>
      <c r="C53" s="11">
        <v>86777151</v>
      </c>
      <c r="D53" s="12" t="s">
        <v>74</v>
      </c>
      <c r="E53" s="12" t="s">
        <v>75</v>
      </c>
      <c r="F53" s="9" t="s">
        <v>136</v>
      </c>
    </row>
    <row r="54" spans="1:6" ht="32.25" customHeight="1" x14ac:dyDescent="0.25">
      <c r="A54" s="10">
        <v>43</v>
      </c>
      <c r="B54" s="5" t="s">
        <v>104</v>
      </c>
      <c r="C54" s="11">
        <v>214194920</v>
      </c>
      <c r="D54" s="12" t="s">
        <v>74</v>
      </c>
      <c r="E54" s="12" t="s">
        <v>75</v>
      </c>
      <c r="F54" s="9"/>
    </row>
    <row r="55" spans="1:6" ht="33" customHeight="1" x14ac:dyDescent="0.25">
      <c r="A55" s="10">
        <v>44</v>
      </c>
      <c r="B55" s="5" t="s">
        <v>132</v>
      </c>
      <c r="C55" s="11">
        <v>223018120</v>
      </c>
      <c r="D55" s="12" t="s">
        <v>74</v>
      </c>
      <c r="E55" s="12" t="s">
        <v>75</v>
      </c>
      <c r="F55" s="9"/>
    </row>
    <row r="56" spans="1:6" ht="33" customHeight="1" x14ac:dyDescent="0.25">
      <c r="A56" s="10">
        <v>45</v>
      </c>
      <c r="B56" s="5" t="s">
        <v>133</v>
      </c>
      <c r="C56" s="11">
        <v>151180860</v>
      </c>
      <c r="D56" s="12" t="s">
        <v>74</v>
      </c>
      <c r="E56" s="12" t="s">
        <v>75</v>
      </c>
      <c r="F56" s="9"/>
    </row>
    <row r="57" spans="1:6" ht="27.75" customHeight="1" x14ac:dyDescent="0.25">
      <c r="A57" s="10">
        <v>46</v>
      </c>
      <c r="B57" s="5" t="s">
        <v>105</v>
      </c>
      <c r="C57" s="11">
        <v>75711769</v>
      </c>
      <c r="D57" s="12" t="s">
        <v>74</v>
      </c>
      <c r="E57" s="12" t="s">
        <v>75</v>
      </c>
      <c r="F57" s="9"/>
    </row>
    <row r="58" spans="1:6" ht="31.5" customHeight="1" x14ac:dyDescent="0.25">
      <c r="A58" s="10">
        <v>47</v>
      </c>
      <c r="B58" s="5" t="s">
        <v>106</v>
      </c>
      <c r="C58" s="11">
        <v>57504405</v>
      </c>
      <c r="D58" s="12" t="s">
        <v>74</v>
      </c>
      <c r="E58" s="12" t="s">
        <v>75</v>
      </c>
      <c r="F58" s="9"/>
    </row>
    <row r="59" spans="1:6" ht="23.25" customHeight="1" x14ac:dyDescent="0.25">
      <c r="A59" s="10">
        <v>48</v>
      </c>
      <c r="B59" s="5" t="s">
        <v>107</v>
      </c>
      <c r="C59" s="11">
        <v>183663180</v>
      </c>
      <c r="D59" s="12" t="s">
        <v>74</v>
      </c>
      <c r="E59" s="12" t="s">
        <v>75</v>
      </c>
      <c r="F59" s="9"/>
    </row>
    <row r="60" spans="1:6" ht="24" customHeight="1" x14ac:dyDescent="0.25">
      <c r="A60" s="10">
        <v>49</v>
      </c>
      <c r="B60" s="5" t="s">
        <v>108</v>
      </c>
      <c r="C60" s="11">
        <v>166545049</v>
      </c>
      <c r="D60" s="12" t="s">
        <v>74</v>
      </c>
      <c r="E60" s="12" t="s">
        <v>75</v>
      </c>
      <c r="F60" s="9"/>
    </row>
    <row r="61" spans="1:6" ht="45.75" customHeight="1" x14ac:dyDescent="0.25">
      <c r="A61" s="22" t="s">
        <v>19</v>
      </c>
      <c r="B61" s="22"/>
      <c r="C61" s="7">
        <f>C62+C63+C64+C65+C66+C67+C68+C69+C70+C71+C72+C73+C74+C75+C76+C77</f>
        <v>2224729418</v>
      </c>
      <c r="D61" s="8"/>
      <c r="E61" s="8"/>
      <c r="F61" s="9"/>
    </row>
    <row r="62" spans="1:6" ht="27.75" customHeight="1" x14ac:dyDescent="0.25">
      <c r="A62" s="10">
        <v>50</v>
      </c>
      <c r="B62" s="3" t="s">
        <v>135</v>
      </c>
      <c r="C62" s="11">
        <v>35000000</v>
      </c>
      <c r="D62" s="16" t="s">
        <v>69</v>
      </c>
      <c r="E62" s="16" t="s">
        <v>73</v>
      </c>
      <c r="F62" s="9"/>
    </row>
    <row r="63" spans="1:6" ht="54.75" customHeight="1" x14ac:dyDescent="0.25">
      <c r="A63" s="10">
        <v>51</v>
      </c>
      <c r="B63" s="3" t="s">
        <v>44</v>
      </c>
      <c r="C63" s="14">
        <v>79995408</v>
      </c>
      <c r="D63" s="13" t="s">
        <v>76</v>
      </c>
      <c r="E63" s="13" t="s">
        <v>77</v>
      </c>
      <c r="F63" s="9" t="s">
        <v>137</v>
      </c>
    </row>
    <row r="64" spans="1:6" ht="35.25" customHeight="1" x14ac:dyDescent="0.25">
      <c r="A64" s="17">
        <v>52</v>
      </c>
      <c r="B64" s="4" t="s">
        <v>27</v>
      </c>
      <c r="C64" s="15">
        <v>19241240</v>
      </c>
      <c r="D64" s="13" t="s">
        <v>76</v>
      </c>
      <c r="E64" s="13" t="s">
        <v>77</v>
      </c>
      <c r="F64" s="9" t="s">
        <v>136</v>
      </c>
    </row>
    <row r="65" spans="1:6" ht="42" customHeight="1" x14ac:dyDescent="0.25">
      <c r="A65" s="10">
        <v>53</v>
      </c>
      <c r="B65" s="4" t="s">
        <v>45</v>
      </c>
      <c r="C65" s="15">
        <v>77313840</v>
      </c>
      <c r="D65" s="13" t="s">
        <v>76</v>
      </c>
      <c r="E65" s="13" t="s">
        <v>77</v>
      </c>
      <c r="F65" s="9" t="s">
        <v>136</v>
      </c>
    </row>
    <row r="66" spans="1:6" ht="46.5" customHeight="1" x14ac:dyDescent="0.25">
      <c r="A66" s="17">
        <v>54</v>
      </c>
      <c r="B66" s="5" t="s">
        <v>109</v>
      </c>
      <c r="C66" s="15">
        <v>156689710</v>
      </c>
      <c r="D66" s="13" t="s">
        <v>76</v>
      </c>
      <c r="E66" s="13" t="s">
        <v>77</v>
      </c>
      <c r="F66" s="9"/>
    </row>
    <row r="67" spans="1:6" ht="63.75" customHeight="1" x14ac:dyDescent="0.25">
      <c r="A67" s="10">
        <v>55</v>
      </c>
      <c r="B67" s="5" t="s">
        <v>110</v>
      </c>
      <c r="C67" s="15">
        <v>207858530</v>
      </c>
      <c r="D67" s="13" t="s">
        <v>76</v>
      </c>
      <c r="E67" s="13" t="s">
        <v>77</v>
      </c>
      <c r="F67" s="9"/>
    </row>
    <row r="68" spans="1:6" ht="39" customHeight="1" x14ac:dyDescent="0.25">
      <c r="A68" s="17">
        <v>56</v>
      </c>
      <c r="B68" s="5" t="s">
        <v>111</v>
      </c>
      <c r="C68" s="15">
        <v>55710220</v>
      </c>
      <c r="D68" s="13" t="s">
        <v>76</v>
      </c>
      <c r="E68" s="13" t="s">
        <v>77</v>
      </c>
      <c r="F68" s="9"/>
    </row>
    <row r="69" spans="1:6" ht="24" customHeight="1" x14ac:dyDescent="0.25">
      <c r="A69" s="10">
        <v>57</v>
      </c>
      <c r="B69" s="5" t="s">
        <v>112</v>
      </c>
      <c r="C69" s="15">
        <v>156320300</v>
      </c>
      <c r="D69" s="13" t="s">
        <v>76</v>
      </c>
      <c r="E69" s="13" t="s">
        <v>77</v>
      </c>
      <c r="F69" s="9"/>
    </row>
    <row r="70" spans="1:6" ht="87.75" customHeight="1" x14ac:dyDescent="0.25">
      <c r="A70" s="17">
        <v>58</v>
      </c>
      <c r="B70" s="5" t="s">
        <v>113</v>
      </c>
      <c r="C70" s="15">
        <v>89283900</v>
      </c>
      <c r="D70" s="13" t="s">
        <v>76</v>
      </c>
      <c r="E70" s="13" t="s">
        <v>77</v>
      </c>
      <c r="F70" s="9"/>
    </row>
    <row r="71" spans="1:6" ht="39" customHeight="1" x14ac:dyDescent="0.25">
      <c r="A71" s="10">
        <v>59</v>
      </c>
      <c r="B71" s="5" t="s">
        <v>114</v>
      </c>
      <c r="C71" s="15">
        <v>87443270</v>
      </c>
      <c r="D71" s="13" t="s">
        <v>76</v>
      </c>
      <c r="E71" s="13" t="s">
        <v>77</v>
      </c>
      <c r="F71" s="9"/>
    </row>
    <row r="72" spans="1:6" ht="55.5" customHeight="1" x14ac:dyDescent="0.25">
      <c r="A72" s="17">
        <v>60</v>
      </c>
      <c r="B72" s="5" t="s">
        <v>115</v>
      </c>
      <c r="C72" s="15">
        <v>295230820</v>
      </c>
      <c r="D72" s="13" t="s">
        <v>76</v>
      </c>
      <c r="E72" s="13" t="s">
        <v>77</v>
      </c>
      <c r="F72" s="9"/>
    </row>
    <row r="73" spans="1:6" ht="39" customHeight="1" x14ac:dyDescent="0.25">
      <c r="A73" s="10">
        <v>61</v>
      </c>
      <c r="B73" s="5" t="s">
        <v>116</v>
      </c>
      <c r="C73" s="15">
        <v>240966140</v>
      </c>
      <c r="D73" s="13" t="s">
        <v>76</v>
      </c>
      <c r="E73" s="13" t="s">
        <v>77</v>
      </c>
      <c r="F73" s="9"/>
    </row>
    <row r="74" spans="1:6" ht="25.5" customHeight="1" x14ac:dyDescent="0.25">
      <c r="A74" s="17">
        <v>62</v>
      </c>
      <c r="B74" s="5" t="s">
        <v>117</v>
      </c>
      <c r="C74" s="15">
        <v>75419330</v>
      </c>
      <c r="D74" s="13" t="s">
        <v>76</v>
      </c>
      <c r="E74" s="13" t="s">
        <v>77</v>
      </c>
      <c r="F74" s="9"/>
    </row>
    <row r="75" spans="1:6" ht="50.25" customHeight="1" x14ac:dyDescent="0.25">
      <c r="A75" s="10">
        <v>63</v>
      </c>
      <c r="B75" s="5" t="s">
        <v>118</v>
      </c>
      <c r="C75" s="15">
        <v>41346500</v>
      </c>
      <c r="D75" s="13" t="s">
        <v>76</v>
      </c>
      <c r="E75" s="13" t="s">
        <v>77</v>
      </c>
      <c r="F75" s="9"/>
    </row>
    <row r="76" spans="1:6" ht="46.5" customHeight="1" x14ac:dyDescent="0.25">
      <c r="A76" s="17">
        <v>64</v>
      </c>
      <c r="B76" s="5" t="s">
        <v>119</v>
      </c>
      <c r="C76" s="15">
        <v>51997100</v>
      </c>
      <c r="D76" s="13" t="s">
        <v>76</v>
      </c>
      <c r="E76" s="13" t="s">
        <v>77</v>
      </c>
      <c r="F76" s="9"/>
    </row>
    <row r="77" spans="1:6" ht="78.75" customHeight="1" x14ac:dyDescent="0.25">
      <c r="A77" s="10">
        <v>65</v>
      </c>
      <c r="B77" s="5" t="s">
        <v>134</v>
      </c>
      <c r="C77" s="15">
        <v>554913110</v>
      </c>
      <c r="D77" s="12" t="s">
        <v>81</v>
      </c>
      <c r="E77" s="12" t="s">
        <v>82</v>
      </c>
      <c r="F77" s="9"/>
    </row>
    <row r="78" spans="1:6" ht="57.75" customHeight="1" x14ac:dyDescent="0.25">
      <c r="A78" s="22" t="s">
        <v>20</v>
      </c>
      <c r="B78" s="22"/>
      <c r="C78" s="7">
        <f>C79+C80</f>
        <v>8000000</v>
      </c>
      <c r="D78" s="8"/>
      <c r="E78" s="8"/>
      <c r="F78" s="9"/>
    </row>
    <row r="79" spans="1:6" ht="35.25" customHeight="1" x14ac:dyDescent="0.25">
      <c r="A79" s="10">
        <v>66</v>
      </c>
      <c r="B79" s="3" t="s">
        <v>4</v>
      </c>
      <c r="C79" s="11">
        <v>5000000</v>
      </c>
      <c r="D79" s="12" t="s">
        <v>68</v>
      </c>
      <c r="E79" s="12" t="s">
        <v>70</v>
      </c>
      <c r="F79" s="9"/>
    </row>
    <row r="80" spans="1:6" ht="53.45" customHeight="1" x14ac:dyDescent="0.25">
      <c r="A80" s="10">
        <v>67</v>
      </c>
      <c r="B80" s="3" t="s">
        <v>5</v>
      </c>
      <c r="C80" s="11">
        <v>3000000</v>
      </c>
      <c r="D80" s="12" t="s">
        <v>78</v>
      </c>
      <c r="E80" s="12" t="s">
        <v>79</v>
      </c>
      <c r="F80" s="9"/>
    </row>
    <row r="81" spans="1:6" ht="27" customHeight="1" x14ac:dyDescent="0.25">
      <c r="A81" s="25" t="s">
        <v>120</v>
      </c>
      <c r="B81" s="26"/>
      <c r="C81" s="7">
        <f>C82+C83+C84</f>
        <v>630086480</v>
      </c>
      <c r="D81" s="7"/>
      <c r="E81" s="7"/>
      <c r="F81" s="9"/>
    </row>
    <row r="82" spans="1:6" ht="31.5" customHeight="1" x14ac:dyDescent="0.25">
      <c r="A82" s="10">
        <v>68</v>
      </c>
      <c r="B82" s="3" t="s">
        <v>121</v>
      </c>
      <c r="C82" s="11">
        <v>473026580</v>
      </c>
      <c r="D82" s="11" t="s">
        <v>142</v>
      </c>
      <c r="E82" s="11" t="s">
        <v>143</v>
      </c>
      <c r="F82" s="9"/>
    </row>
    <row r="83" spans="1:6" ht="27" customHeight="1" x14ac:dyDescent="0.25">
      <c r="A83" s="10">
        <v>69</v>
      </c>
      <c r="B83" s="3" t="s">
        <v>122</v>
      </c>
      <c r="C83" s="11">
        <v>5000000</v>
      </c>
      <c r="D83" s="11" t="s">
        <v>142</v>
      </c>
      <c r="E83" s="11" t="s">
        <v>143</v>
      </c>
      <c r="F83" s="9"/>
    </row>
    <row r="84" spans="1:6" ht="54.75" customHeight="1" x14ac:dyDescent="0.25">
      <c r="A84" s="10">
        <v>70</v>
      </c>
      <c r="B84" s="5" t="s">
        <v>123</v>
      </c>
      <c r="C84" s="11">
        <v>152059900</v>
      </c>
      <c r="D84" s="11"/>
      <c r="E84" s="11"/>
      <c r="F84" s="9"/>
    </row>
    <row r="85" spans="1:6" ht="24.75" customHeight="1" x14ac:dyDescent="0.25">
      <c r="A85" s="22" t="s">
        <v>21</v>
      </c>
      <c r="B85" s="22"/>
      <c r="C85" s="7">
        <f>C86+C87+C88</f>
        <v>1201761978</v>
      </c>
      <c r="D85" s="8"/>
      <c r="E85" s="8"/>
      <c r="F85" s="9"/>
    </row>
    <row r="86" spans="1:6" ht="106.5" customHeight="1" x14ac:dyDescent="0.25">
      <c r="A86" s="10">
        <v>71</v>
      </c>
      <c r="B86" s="3" t="s">
        <v>31</v>
      </c>
      <c r="C86" s="11">
        <v>779799100</v>
      </c>
      <c r="D86" s="12" t="s">
        <v>68</v>
      </c>
      <c r="E86" s="12" t="s">
        <v>80</v>
      </c>
      <c r="F86" s="9"/>
    </row>
    <row r="87" spans="1:6" ht="67.5" customHeight="1" x14ac:dyDescent="0.25">
      <c r="A87" s="10">
        <v>72</v>
      </c>
      <c r="B87" s="3" t="s">
        <v>30</v>
      </c>
      <c r="C87" s="11">
        <v>160594858</v>
      </c>
      <c r="D87" s="12" t="s">
        <v>81</v>
      </c>
      <c r="E87" s="12" t="s">
        <v>82</v>
      </c>
      <c r="F87" s="9" t="s">
        <v>138</v>
      </c>
    </row>
    <row r="88" spans="1:6" ht="67.5" customHeight="1" x14ac:dyDescent="0.25">
      <c r="A88" s="10">
        <v>73</v>
      </c>
      <c r="B88" s="3" t="s">
        <v>124</v>
      </c>
      <c r="C88" s="11">
        <v>261368020</v>
      </c>
      <c r="D88" s="12" t="s">
        <v>81</v>
      </c>
      <c r="E88" s="12" t="s">
        <v>82</v>
      </c>
      <c r="F88" s="9"/>
    </row>
    <row r="89" spans="1:6" ht="30" customHeight="1" x14ac:dyDescent="0.25">
      <c r="A89" s="22" t="s">
        <v>125</v>
      </c>
      <c r="B89" s="22"/>
      <c r="C89" s="11">
        <f>C90+C91</f>
        <v>2000000</v>
      </c>
      <c r="D89" s="12"/>
      <c r="E89" s="12"/>
      <c r="F89" s="9"/>
    </row>
    <row r="90" spans="1:6" ht="36.6" customHeight="1" x14ac:dyDescent="0.25">
      <c r="A90" s="10">
        <v>74</v>
      </c>
      <c r="B90" s="3" t="s">
        <v>126</v>
      </c>
      <c r="C90" s="11">
        <v>1000000</v>
      </c>
      <c r="D90" s="12" t="s">
        <v>140</v>
      </c>
      <c r="E90" s="12" t="s">
        <v>141</v>
      </c>
      <c r="F90" s="9"/>
    </row>
    <row r="91" spans="1:6" ht="51.6" customHeight="1" x14ac:dyDescent="0.25">
      <c r="A91" s="10">
        <v>75</v>
      </c>
      <c r="B91" s="3" t="s">
        <v>127</v>
      </c>
      <c r="C91" s="11">
        <v>1000000</v>
      </c>
      <c r="D91" s="12"/>
      <c r="E91" s="12"/>
      <c r="F91" s="9"/>
    </row>
    <row r="92" spans="1:6" ht="41.25" customHeight="1" x14ac:dyDescent="0.25">
      <c r="A92" s="22" t="s">
        <v>22</v>
      </c>
      <c r="B92" s="22"/>
      <c r="C92" s="7">
        <f>C93+C94</f>
        <v>356464000</v>
      </c>
      <c r="D92" s="8"/>
      <c r="E92" s="8"/>
      <c r="F92" s="9"/>
    </row>
    <row r="93" spans="1:6" ht="24.75" customHeight="1" x14ac:dyDescent="0.25">
      <c r="A93" s="10">
        <v>76</v>
      </c>
      <c r="B93" s="3" t="s">
        <v>6</v>
      </c>
      <c r="C93" s="11">
        <v>355464000</v>
      </c>
      <c r="D93" s="12" t="s">
        <v>83</v>
      </c>
      <c r="E93" s="12" t="s">
        <v>84</v>
      </c>
      <c r="F93" s="9"/>
    </row>
    <row r="94" spans="1:6" ht="29.25" customHeight="1" x14ac:dyDescent="0.25">
      <c r="A94" s="10">
        <v>77</v>
      </c>
      <c r="B94" s="3" t="s">
        <v>128</v>
      </c>
      <c r="C94" s="11">
        <v>1000000</v>
      </c>
      <c r="D94" s="12"/>
      <c r="E94" s="12"/>
      <c r="F94" s="9"/>
    </row>
    <row r="95" spans="1:6" ht="54" customHeight="1" x14ac:dyDescent="0.25">
      <c r="A95" s="22" t="s">
        <v>23</v>
      </c>
      <c r="B95" s="22"/>
      <c r="C95" s="11">
        <f>C96</f>
        <v>0</v>
      </c>
      <c r="D95" s="12"/>
      <c r="E95" s="12"/>
      <c r="F95" s="9"/>
    </row>
    <row r="96" spans="1:6" ht="40.5" customHeight="1" x14ac:dyDescent="0.25">
      <c r="A96" s="10">
        <v>78</v>
      </c>
      <c r="B96" s="3" t="s">
        <v>29</v>
      </c>
      <c r="C96" s="11"/>
      <c r="D96" s="12" t="s">
        <v>85</v>
      </c>
      <c r="E96" s="12" t="s">
        <v>86</v>
      </c>
      <c r="F96" s="9"/>
    </row>
    <row r="97" spans="1:6" ht="31.5" customHeight="1" x14ac:dyDescent="0.25">
      <c r="A97" s="23" t="s">
        <v>11</v>
      </c>
      <c r="B97" s="23"/>
      <c r="C97" s="7">
        <f>C95+C92+C89+C85+C81+C78+C61+C49+C33+C31+C22+C15+C6</f>
        <v>11507328265</v>
      </c>
      <c r="D97" s="8"/>
      <c r="E97" s="8"/>
      <c r="F97" s="9"/>
    </row>
    <row r="100" spans="1:6" ht="36" customHeight="1" x14ac:dyDescent="0.25">
      <c r="A100" s="24" t="s">
        <v>145</v>
      </c>
      <c r="B100" s="24"/>
      <c r="C100" s="24"/>
      <c r="D100" s="24"/>
      <c r="E100" s="24"/>
      <c r="F100" s="24"/>
    </row>
  </sheetData>
  <mergeCells count="19">
    <mergeCell ref="D1:F1"/>
    <mergeCell ref="A100:F100"/>
    <mergeCell ref="A97:B97"/>
    <mergeCell ref="A95:B95"/>
    <mergeCell ref="A92:B92"/>
    <mergeCell ref="A15:B15"/>
    <mergeCell ref="A85:B85"/>
    <mergeCell ref="A81:B81"/>
    <mergeCell ref="A89:B89"/>
    <mergeCell ref="A2:F2"/>
    <mergeCell ref="A3:F3"/>
    <mergeCell ref="A4:F4"/>
    <mergeCell ref="A78:B78"/>
    <mergeCell ref="A61:B61"/>
    <mergeCell ref="A6:B6"/>
    <mergeCell ref="A49:B49"/>
    <mergeCell ref="A33:B33"/>
    <mergeCell ref="A31:B31"/>
    <mergeCell ref="A22:B22"/>
  </mergeCells>
  <pageMargins left="0.19685039370078741" right="0.15748031496062992" top="0.39370078740157483" bottom="0.31496062992125984" header="0.39370078740157483" footer="0.31496062992125984"/>
  <pageSetup paperSize="8" scale="75" pageOrder="overThenDown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Naxagits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A.Khachatryan</dc:creator>
  <cp:lastModifiedBy>Owner</cp:lastModifiedBy>
  <cp:lastPrinted>2023-12-27T12:29:37Z</cp:lastPrinted>
  <dcterms:created xsi:type="dcterms:W3CDTF">2016-11-12T09:25:07Z</dcterms:created>
  <dcterms:modified xsi:type="dcterms:W3CDTF">2023-12-27T12:29:43Z</dcterms:modified>
</cp:coreProperties>
</file>